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35" windowWidth="16215" windowHeight="6315" tabRatio="868" activeTab="3"/>
  </bookViews>
  <sheets>
    <sheet name="1PR_LICEE+TR+CAM+FEI+CR" sheetId="1" r:id="rId1"/>
    <sheet name="1PR_00201" sheetId="2" r:id="rId2"/>
    <sheet name="1PR_00200" sheetId="3" r:id="rId3"/>
    <sheet name="1PR_00199" sheetId="4" r:id="rId4"/>
  </sheets>
  <definedNames/>
  <calcPr fullCalcOnLoad="1"/>
</workbook>
</file>

<file path=xl/sharedStrings.xml><?xml version="1.0" encoding="utf-8"?>
<sst xmlns="http://schemas.openxmlformats.org/spreadsheetml/2006/main" count="615" uniqueCount="203">
  <si>
    <t>Program</t>
  </si>
  <si>
    <t>Subprogram</t>
  </si>
  <si>
    <t>Scop</t>
  </si>
  <si>
    <t xml:space="preserve">Rezultat  </t>
  </si>
  <si>
    <t xml:space="preserve">Produs </t>
  </si>
  <si>
    <t>Cod</t>
  </si>
  <si>
    <t>mii lei</t>
  </si>
  <si>
    <t>Obiective</t>
  </si>
  <si>
    <t>estimat</t>
  </si>
  <si>
    <t>aprobat</t>
  </si>
  <si>
    <t>executat</t>
  </si>
  <si>
    <t>Eficiență</t>
  </si>
  <si>
    <t>Unitatea de măsură</t>
  </si>
  <si>
    <t>Grupa principală</t>
  </si>
  <si>
    <t>Grupa</t>
  </si>
  <si>
    <t>Descriere succintă a subprogramului</t>
  </si>
  <si>
    <t>Autoritatea publică locală</t>
  </si>
  <si>
    <t>x</t>
  </si>
  <si>
    <t>Direcţia Învăţămînt Hînceşti</t>
  </si>
  <si>
    <t>88</t>
  </si>
  <si>
    <t>Învăţămînt</t>
  </si>
  <si>
    <t>%</t>
  </si>
  <si>
    <t>unit.</t>
  </si>
  <si>
    <t>Realizarea unui demers educaţional de calitate cu respectarea riguroasă a cerinţelor didacticii şi psihopedagogiei în contextul standardelor de calitate</t>
  </si>
  <si>
    <t>Ponderea elevilor înmatriculaţi în învăţămîntul liceal în corespundere cu criteriile de eligibilitate aprobate</t>
  </si>
  <si>
    <t>Ponderea elevilor care au promovat examenul de BAC</t>
  </si>
  <si>
    <t>Ponderea cadrelor didactice care au beneficiat de formare</t>
  </si>
  <si>
    <t>06</t>
  </si>
  <si>
    <t>Contribuții de asigurări sociale de stat obligatorii</t>
  </si>
  <si>
    <t>Ponderea elevilor asigurați cu cămin</t>
  </si>
  <si>
    <t xml:space="preserve">Cheltuieli medii pentru întreţinerea elevilor asigurați cu cămin </t>
  </si>
  <si>
    <t>Formularul 1 pr</t>
  </si>
  <si>
    <t xml:space="preserve"> </t>
  </si>
  <si>
    <t>COD</t>
  </si>
  <si>
    <t>CONSILIUL RAIONAL HÎNCEȘTI</t>
  </si>
  <si>
    <t>Instituția bugetară</t>
  </si>
  <si>
    <t>Învăţămînt public şi servicii în educaţie</t>
  </si>
  <si>
    <t>I. INFORMAȚIE GENERALĂ</t>
  </si>
  <si>
    <r>
      <rPr>
        <b/>
        <sz val="12"/>
        <color indexed="8"/>
        <rFont val="Calibri"/>
        <family val="2"/>
      </rPr>
      <t xml:space="preserve">II. INDICATORI DE PERFORMANȚĂ </t>
    </r>
    <r>
      <rPr>
        <b/>
        <sz val="8"/>
        <color indexed="8"/>
        <rFont val="Calibri"/>
        <family val="2"/>
      </rPr>
      <t xml:space="preserve"> </t>
    </r>
    <r>
      <rPr>
        <sz val="8"/>
        <color indexed="8"/>
        <rFont val="Calibri"/>
        <family val="2"/>
      </rPr>
      <t>(</t>
    </r>
    <r>
      <rPr>
        <sz val="8"/>
        <color indexed="8"/>
        <rFont val="Calibri"/>
        <family val="2"/>
      </rPr>
      <t>Indicatorii de produs şi eficienţă</t>
    </r>
    <r>
      <rPr>
        <b/>
        <sz val="8"/>
        <color indexed="8"/>
        <rFont val="Calibri"/>
        <family val="2"/>
      </rPr>
      <t xml:space="preserve"> </t>
    </r>
    <r>
      <rPr>
        <sz val="8"/>
        <color indexed="8"/>
        <rFont val="Calibri"/>
        <family val="2"/>
      </rPr>
      <t>se completează de către toate instituţiile bugetare, iar indicatorii de rezultat se stabilesc de către autorităţile publice)</t>
    </r>
  </si>
  <si>
    <t>Categoria</t>
  </si>
  <si>
    <t xml:space="preserve">Cod </t>
  </si>
  <si>
    <t>Denumirea</t>
  </si>
  <si>
    <r>
      <t>III. Cheltuieli</t>
    </r>
    <r>
      <rPr>
        <b/>
        <sz val="12"/>
        <color indexed="8"/>
        <rFont val="Calibri"/>
        <family val="2"/>
      </rPr>
      <t>, mii lei</t>
    </r>
  </si>
  <si>
    <t xml:space="preserve">P3/tip </t>
  </si>
  <si>
    <t xml:space="preserve">ECO </t>
  </si>
  <si>
    <t xml:space="preserve">Conducătorul instituţiei                                                                   </t>
  </si>
  <si>
    <t>VALENTINA TONU</t>
  </si>
  <si>
    <r>
      <rPr>
        <sz val="7"/>
        <color indexed="8"/>
        <rFont val="Calibri"/>
        <family val="2"/>
      </rPr>
      <t xml:space="preserve">(Semnătura)                            </t>
    </r>
    <r>
      <rPr>
        <sz val="8"/>
        <color indexed="8"/>
        <rFont val="Calibri"/>
        <family val="2"/>
      </rPr>
      <t>(Numele, prenumele)</t>
    </r>
  </si>
  <si>
    <t xml:space="preserve">Şeful Serviciului economic                                                             </t>
  </si>
  <si>
    <t>Galina Țurcanu</t>
  </si>
  <si>
    <t xml:space="preserve">Şeful Serviciului responsabil de politici                                </t>
  </si>
  <si>
    <t>Cheltuieli medii pentru formarea continuă a 1 cadru didactic</t>
  </si>
  <si>
    <t>ORG1</t>
  </si>
  <si>
    <t>ORG1i/ORG2</t>
  </si>
  <si>
    <t>09</t>
  </si>
  <si>
    <t>F1</t>
  </si>
  <si>
    <t>Învătămîntul secundar -LICEAL</t>
  </si>
  <si>
    <t>2</t>
  </si>
  <si>
    <t>F2</t>
  </si>
  <si>
    <t>Subgrupa</t>
  </si>
  <si>
    <t>Învăţămînt LICEAL</t>
  </si>
  <si>
    <t>F3</t>
  </si>
  <si>
    <t>P1</t>
  </si>
  <si>
    <t>P2</t>
  </si>
  <si>
    <t>Activitate</t>
  </si>
  <si>
    <t>P3</t>
  </si>
  <si>
    <t>PROIECT</t>
  </si>
  <si>
    <t>APROBAT</t>
  </si>
  <si>
    <t>Învăţămînt LICEAL - licee + transport școlar + cămin + FEI + CR</t>
  </si>
  <si>
    <t>r1</t>
  </si>
  <si>
    <t>r2</t>
  </si>
  <si>
    <t>r3</t>
  </si>
  <si>
    <t>r4</t>
  </si>
  <si>
    <t>r5</t>
  </si>
  <si>
    <t>r6</t>
  </si>
  <si>
    <t>o1</t>
  </si>
  <si>
    <t>e1</t>
  </si>
  <si>
    <t>Ponderea elevilor care au beneficiat de servicii pedagogice din învățămăntul general și a serviciilor metodologice acordate</t>
  </si>
  <si>
    <t>o2</t>
  </si>
  <si>
    <t>o3</t>
  </si>
  <si>
    <t>o4</t>
  </si>
  <si>
    <t>o5</t>
  </si>
  <si>
    <t>o6</t>
  </si>
  <si>
    <t>e2</t>
  </si>
  <si>
    <t>e3</t>
  </si>
  <si>
    <t>e4</t>
  </si>
  <si>
    <t>e5</t>
  </si>
  <si>
    <t>e6</t>
  </si>
  <si>
    <r>
      <t xml:space="preserve">TOTAL GENERAL: </t>
    </r>
    <r>
      <rPr>
        <b/>
        <i/>
        <sz val="12"/>
        <color indexed="8"/>
        <rFont val="Calibri"/>
        <family val="2"/>
      </rPr>
      <t>LICEE+TRANSP ȘCOLAR+CĂMIN+FEI+CR</t>
    </r>
  </si>
  <si>
    <t>Programul urmăreşte ca elevii să demonstreze atingerea standardelor de treaptă şi competenţe generale conform parametrilor. Se includ activităţi de asigurare a unui proces educaţional de calitate, inclusiv întreţinerea, reparaţia edificiilor, asigurarea condiţiilor de trai în căminele liceelor</t>
  </si>
  <si>
    <t>Organizarea admiterii la treapta de liceu în corespundere cu criteriile de eligibilitate aprobate</t>
  </si>
  <si>
    <t>Creşterea calităţii rezultatelor obţinute</t>
  </si>
  <si>
    <t>Aigurarea elevilor din treapta liceală din instituțiile de învățământ cu cămin</t>
  </si>
  <si>
    <t>Asigurarea sporirii promovabilităţii la treaptă</t>
  </si>
  <si>
    <t>r7</t>
  </si>
  <si>
    <t>Ponderea elevilor școlarizați în instituțiile de învățămînt general (tip liceu)</t>
  </si>
  <si>
    <t>o7</t>
  </si>
  <si>
    <t>Numărul mediu de elevi școlarizați în instituțiile de învățămînt general (tip liceu)</t>
  </si>
  <si>
    <t>Numărul mediu de elevi care au luat examenul de BAC</t>
  </si>
  <si>
    <t>Numărul mediu de elevi înmatriculaţi în învăţămîntul liceal în corespundere cu criteriile de eligibilitate aprobate</t>
  </si>
  <si>
    <t>Numărul mediu de cadre didactice care au beneficiat de formare</t>
  </si>
  <si>
    <t xml:space="preserve"> Propunere de buget pentru anul 2017 și estimările pe anii 2018-2019</t>
  </si>
  <si>
    <t>Cheltuieli medii pentru asigurarea examenelor la treptele de școlaritate</t>
  </si>
  <si>
    <t>Costul mediu pentru 1 copil evaluat, consiliat</t>
  </si>
  <si>
    <t>proiect</t>
  </si>
  <si>
    <t>Costul mediu de întreţinere a unui elev în instituție de tip liceu</t>
  </si>
  <si>
    <t>Data:  __________2016</t>
  </si>
  <si>
    <t>r8</t>
  </si>
  <si>
    <t>Ponderea elevilor alimentați</t>
  </si>
  <si>
    <t>o8</t>
  </si>
  <si>
    <t>Numărul mediu de elevi alimentați</t>
  </si>
  <si>
    <t>Costul mediu pentru 1 copil alimentat</t>
  </si>
  <si>
    <t>Numărul mediu de elevi asigurați cu cămin</t>
  </si>
  <si>
    <t>Numărul mediu de elevi care au beneficiat de servicii pedagogice din învățămăntul general și a serviciilor metodologice acordate</t>
  </si>
  <si>
    <t>2101/13854 - 8806 / 0922 /00203 / 00389 / 00391 / 00392</t>
  </si>
  <si>
    <t>00203 / 00389 / 00391 / 00392</t>
  </si>
  <si>
    <t>e7</t>
  </si>
  <si>
    <t>Asigurarea transportării regulamentare a elevilor, inclusiv din şcolile arondate în școlile de circumscripţie</t>
  </si>
  <si>
    <t>Asigurarea creşterii profesionale a 30% anual din numărul total de cadre didactice antrenate la treaptă</t>
  </si>
  <si>
    <t>Numărul mediu de elevi transportaţi</t>
  </si>
  <si>
    <t xml:space="preserve">Cheltuieli medii pentru transportarea elevilor </t>
  </si>
  <si>
    <t>Ponderea elevilor transportaţi</t>
  </si>
  <si>
    <t>Data: ___________________2016</t>
  </si>
  <si>
    <t>8803/0912/00200</t>
  </si>
  <si>
    <t xml:space="preserve">TOTAL GENERAL                                                                                                                                                                                                                                             </t>
  </si>
  <si>
    <t>Cheltuieli medii pentru procesul de reorganizare / renovare a instituţiilor</t>
  </si>
  <si>
    <t>Cheltuieli medii pentru formarea unui cadru didactic</t>
  </si>
  <si>
    <t>Cheltuieli medii pentru transportarea elevilor</t>
  </si>
  <si>
    <t>Cheltuieli medii pentru alimentația unui elev</t>
  </si>
  <si>
    <t>Cheltuieli medii pentru organizarea examenelor la treaptă</t>
  </si>
  <si>
    <t>Cheltuieli medii  pentru întreţinerea unui elev</t>
  </si>
  <si>
    <t>Numărul instituţiilor de învățământ general reorganizate / renovate</t>
  </si>
  <si>
    <t>Numărul mediu de elevi care au luat examenul pe note de 8-9-10</t>
  </si>
  <si>
    <t>Numărul mediu de elevi care au promovat examenul de treaptă</t>
  </si>
  <si>
    <t>Numărul mediu de elevi școlarizați în instituțiile de învățămînt general (tip gimnaziu)</t>
  </si>
  <si>
    <t>Ponderea instituţiilor de învățământ general reorganizate / renovate</t>
  </si>
  <si>
    <t>Ponderea profesorilor beneficiari de formare continuă</t>
  </si>
  <si>
    <t>Ponderea elevilor care au luat examenele pe note de 8-9-10</t>
  </si>
  <si>
    <t>Ponderea elevilor absolvenţi ai treptei de gimnaziu</t>
  </si>
  <si>
    <t>Ponderea elevilor școlarizați în instituțiile de învățămînt general (tip gimnaziu)</t>
  </si>
  <si>
    <t>Programul include activităţi de organizare şi desfăşurare a procesului educaţional la treapta de gimnaziu crearea condiţiilor pentru asigurarea învăţămîntului obligatoriu</t>
  </si>
  <si>
    <t>Asigurarea și contribuirea la eficientizarea rețelei școlare prin reorganizarea instituţiilor de învățământ general cum Complexe educaționale Gimnaziu-Grădiniță / Școli Primare / Școli Primare-Grădinițe în conformitate cu Strategia de dezvoltare a sistemului educaţional</t>
  </si>
  <si>
    <t>Renovarea spaţiilor educaţionale</t>
  </si>
  <si>
    <t>Asigurarea alimentaţiei calitative a tuturor copiilor</t>
  </si>
  <si>
    <t>Creşterea calităţii rezultatelor obţinute la examene de către absolvenţi</t>
  </si>
  <si>
    <t>Asigurarea promovabilităţii la finele treptei de gimnaziu</t>
  </si>
  <si>
    <t>Asigurarea accesului la studii de calitate pentru toţi copiii cu vîrsta de pînă la 16 ani</t>
  </si>
  <si>
    <t>Studii generale de calitate racordate la standardele educaţionale de treaptă şi oportune încadrării eficiente a absolvenţilor în următoarea treaptă de şcolaritate</t>
  </si>
  <si>
    <t>00201</t>
  </si>
  <si>
    <t>Învătămîntul GIMNAZIAL (GM+GMG)</t>
  </si>
  <si>
    <t>04</t>
  </si>
  <si>
    <t>Învătămîntul GIMNAZIAL</t>
  </si>
  <si>
    <t>1</t>
  </si>
  <si>
    <t>Învătămîntul secundar -GIMNAZIAL</t>
  </si>
  <si>
    <t>SP MINGIR</t>
  </si>
  <si>
    <t>Reparații capitale</t>
  </si>
  <si>
    <t>Procurarea mijloacelor fixe</t>
  </si>
  <si>
    <t>Investiții capitale</t>
  </si>
  <si>
    <t>Transferuri către populație</t>
  </si>
  <si>
    <t xml:space="preserve">Prime de asigurare obligatorii de asistență medicală achitate de patroni </t>
  </si>
  <si>
    <t>Deplasări în interes de serviciu</t>
  </si>
  <si>
    <t>Plata mărfurilor și serviciilor</t>
  </si>
  <si>
    <t>Retribuirea  muncii</t>
  </si>
  <si>
    <t>Cheltuieli medii pentru alimentația unui elev în învățămîntul primar</t>
  </si>
  <si>
    <t>Cheltuieli medii pentru formare unui cadru didactic (învățător)</t>
  </si>
  <si>
    <t>Cheltuieli medii pentru întreţinerea unui elev în învățămîntul primar</t>
  </si>
  <si>
    <t>Numărul instituţiilor de învățământ general reorganizate</t>
  </si>
  <si>
    <t>Numărul elevilor alimentați</t>
  </si>
  <si>
    <t>Numărul învăţătorilor încadraţi în formarea continuă</t>
  </si>
  <si>
    <t>Numărul mediu de elevi cuprinşi în învăţămîntul primar</t>
  </si>
  <si>
    <t>Ponderea instituţiilor de învățământ general reorganizate în şcoli primare-grădiniţe, școli primare</t>
  </si>
  <si>
    <t>Ponderea învăţătorilor care beneficiază de formări profesionale</t>
  </si>
  <si>
    <t>Ponderea elevilor cuprinşi în învăţămîntul primar</t>
  </si>
  <si>
    <t>Subprogramul include activităţi de asigurare a procesului educaţional, desfăşurat în învăţămîntul primar, inclusiv alimentarea copiilor, asigurarea condiţiilor de întreţinere, dezvoltare profesională</t>
  </si>
  <si>
    <t>Îmbunătăţirea competenţelor profesionale ale cadrelor didactice</t>
  </si>
  <si>
    <t>Asigurarea și contribuirea la eficientizarea rețelei școlare prin reorganizarea instituţiilor de învățământ general cum Școli Primare / Școli Primare-Grădinițe</t>
  </si>
  <si>
    <t>Asigurarea unui proces educaţional de calitate, ce ar contura creșterea promovabilității în învăţămîntul primar,  în conformitate cu Strategia de dezvoltare a sistemului educaţional</t>
  </si>
  <si>
    <t>Asigurarea dezvoltării de bază, integrarea şcolară din învăţămîntul primar şi pregătirea pentru educaţia continuă spre următoarea treaptă</t>
  </si>
  <si>
    <t>00200</t>
  </si>
  <si>
    <t>Învătămîntul PRIMAR - ȘP+ȘPG</t>
  </si>
  <si>
    <t>03</t>
  </si>
  <si>
    <t>Învătămîntul PRIMAR</t>
  </si>
  <si>
    <t>EDUCAȚIA TIMPURIE și ÎNVĂȚĂMÎNTUL PRIMAR</t>
  </si>
  <si>
    <r>
      <t>Data:  _</t>
    </r>
    <r>
      <rPr>
        <i/>
        <u val="single"/>
        <sz val="12"/>
        <color indexed="8"/>
        <rFont val="Calibri"/>
        <family val="2"/>
      </rPr>
      <t>_______________2016</t>
    </r>
  </si>
  <si>
    <t>8802/0911/00199</t>
  </si>
  <si>
    <t>Cheltuieli medii pentru reorganizarea / renovarea instituţiilor preşcolare</t>
  </si>
  <si>
    <t>Costul mediu de întreţinere a unui copil în grădiniţă</t>
  </si>
  <si>
    <t>Numărul mediu de cadre didactice participanţi la cursuri de formare</t>
  </si>
  <si>
    <t>Numărul de instituții de învățămînt general reorganizate Școli Primare-Grădinițe și Complexe Educaționale Gimnaziu-Grădiniță</t>
  </si>
  <si>
    <t xml:space="preserve">Numărul mediu de copii cu vîrsta preşcolară instituţionalizaţi în grădiniţele dotate </t>
  </si>
  <si>
    <t>Ponderea cadrelor didactice implicate în programe de dezvoltare profesională</t>
  </si>
  <si>
    <t>Ponderea instituţiilor de învățământ general reorganizate în Școli Primare-Grădinițe și Complexe Educaționale Gimnaziu-Grădiniță</t>
  </si>
  <si>
    <t>Ponderea copiilor preşcolari instituţionalizaţi în grădiniţe de copii dotate</t>
  </si>
  <si>
    <t>Programul include pe lîngă sursele bugetare şi cheltuieli din contul grantului oferit de către Proiectul Parteneriatul Global pentru Educaţie, precum şi din Grantul oferit de Guvernul României şi este orientat spre dezvoltarea reţelei instituţiilor de învăţămînt preşcolar, formarea continuă a cadrelor didactice</t>
  </si>
  <si>
    <t>Îmbunătăţirea calităţii educaţiei timpurii prin sporirea competenţelor profesionale ale educatorilor din instituţiile preşcolare</t>
  </si>
  <si>
    <t>Asigurarea și contribuirea la eficientizarea rețelei școlare prin reorganizarea instituţiilor de învățământ general cum Școli Primare-Grădinițe și Complexe Educaționale Gimnaziu-Grădiniță</t>
  </si>
  <si>
    <t>Asigurarea accesului la educaţie timpurie pentru copiii cu vîrsta între 3 - 7 ani din Școlile Primare-Grădinițe și Complexe Educaționale Gimnaziu-Grădiniță în conformitate cu Strategia de dezvoltare a sistemului educaţional, totodată contribuind la eficientizarea rețelei școlare prin reorganizarea instituţiilor de învățământ general</t>
  </si>
  <si>
    <t>Asigurarea accesului la educaţia timpurie de calitate în localităţile rurale, majorînd rata de înrolare în învăţămîntul preşcolar pentru copiii de 3-7 ani</t>
  </si>
  <si>
    <t>00199</t>
  </si>
  <si>
    <t>Învătămîntul PREȘCOLAR - ȘPG + GMG - EDUCAȚIA TIMPURIE</t>
  </si>
  <si>
    <t>02</t>
  </si>
  <si>
    <t>Învătămîntul PREȘCOLAR - EDUCAȚIA TIMPURIE</t>
  </si>
  <si>
    <t>EDUCAȚIA TIMPURIE</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</si>
</sst>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75">
    <font>
      <sz val="11"/>
      <color theme="1"/>
      <name val="Calibri"/>
      <family val="2"/>
    </font>
    <font>
      <sz val="11"/>
      <color indexed="8"/>
      <name val="Calibri"/>
      <family val="2"/>
    </font>
    <font>
      <sz val="10"/>
      <name val="Arial Cyr"/>
      <family val="0"/>
    </font>
    <font>
      <sz val="10"/>
      <name val="Times New Roman"/>
      <family val="1"/>
    </font>
    <font>
      <b/>
      <sz val="12"/>
      <name val="Times New Roman"/>
      <family val="1"/>
    </font>
    <font>
      <sz val="12"/>
      <name val="Times New Roman"/>
      <family val="1"/>
    </font>
    <font>
      <sz val="11"/>
      <name val="Times New Roman"/>
      <family val="1"/>
    </font>
    <font>
      <b/>
      <i/>
      <sz val="12"/>
      <name val="Times New Roman"/>
      <family val="1"/>
    </font>
    <font>
      <b/>
      <sz val="16"/>
      <name val="Tahoma"/>
      <family val="2"/>
    </font>
    <font>
      <b/>
      <sz val="14"/>
      <name val="Times New Roman"/>
      <family val="1"/>
    </font>
    <font>
      <b/>
      <sz val="12"/>
      <color indexed="8"/>
      <name val="Calibri"/>
      <family val="2"/>
    </font>
    <font>
      <b/>
      <sz val="8"/>
      <color indexed="8"/>
      <name val="Calibri"/>
      <family val="2"/>
    </font>
    <font>
      <sz val="8"/>
      <color indexed="8"/>
      <name val="Calibri"/>
      <family val="2"/>
    </font>
    <font>
      <b/>
      <i/>
      <sz val="11"/>
      <name val="Times New Roman"/>
      <family val="1"/>
    </font>
    <font>
      <b/>
      <i/>
      <sz val="11"/>
      <color indexed="8"/>
      <name val="Times New Roman"/>
      <family val="1"/>
    </font>
    <font>
      <sz val="7"/>
      <color indexed="8"/>
      <name val="Calibri"/>
      <family val="2"/>
    </font>
    <font>
      <sz val="9"/>
      <name val="Times New Roman"/>
      <family val="1"/>
    </font>
    <font>
      <b/>
      <i/>
      <sz val="12"/>
      <color indexed="8"/>
      <name val="Calibri"/>
      <family val="2"/>
    </font>
    <font>
      <b/>
      <i/>
      <sz val="13"/>
      <name val="Times New Roman"/>
      <family val="1"/>
    </font>
    <font>
      <i/>
      <u val="single"/>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i/>
      <sz val="12"/>
      <color indexed="8"/>
      <name val="Calibri"/>
      <family val="2"/>
    </font>
    <font>
      <b/>
      <i/>
      <sz val="14"/>
      <color indexed="8"/>
      <name val="Calibri"/>
      <family val="2"/>
    </font>
    <font>
      <b/>
      <sz val="10"/>
      <color indexed="8"/>
      <name val="Calibri"/>
      <family val="2"/>
    </font>
    <font>
      <b/>
      <i/>
      <sz val="11"/>
      <color indexed="8"/>
      <name val="Calibri"/>
      <family val="2"/>
    </font>
    <font>
      <sz val="10"/>
      <color indexed="8"/>
      <name val="Times New Roman"/>
      <family val="1"/>
    </font>
    <font>
      <b/>
      <sz val="16"/>
      <color indexed="8"/>
      <name val="Calibri"/>
      <family val="2"/>
    </font>
    <font>
      <b/>
      <sz val="12"/>
      <color indexed="8"/>
      <name val="Times New Roman"/>
      <family val="1"/>
    </font>
    <font>
      <sz val="12"/>
      <color indexed="8"/>
      <name val="Times New Roman"/>
      <family val="1"/>
    </font>
    <font>
      <b/>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Calibri"/>
      <family val="2"/>
    </font>
    <font>
      <sz val="8"/>
      <color theme="1"/>
      <name val="Calibri"/>
      <family val="2"/>
    </font>
    <font>
      <b/>
      <sz val="14"/>
      <color theme="1"/>
      <name val="Calibri"/>
      <family val="2"/>
    </font>
    <font>
      <b/>
      <sz val="12"/>
      <color theme="1"/>
      <name val="Calibri"/>
      <family val="2"/>
    </font>
    <font>
      <i/>
      <sz val="12"/>
      <color theme="1"/>
      <name val="Calibri"/>
      <family val="2"/>
    </font>
    <font>
      <b/>
      <i/>
      <sz val="14"/>
      <color theme="1"/>
      <name val="Calibri"/>
      <family val="2"/>
    </font>
    <font>
      <b/>
      <i/>
      <sz val="11"/>
      <color theme="1"/>
      <name val="Calibri"/>
      <family val="2"/>
    </font>
    <font>
      <b/>
      <sz val="12"/>
      <color theme="1"/>
      <name val="Times New Roman"/>
      <family val="1"/>
    </font>
    <font>
      <sz val="12"/>
      <color theme="1"/>
      <name val="Times New Roman"/>
      <family val="1"/>
    </font>
    <font>
      <sz val="11"/>
      <color rgb="FF000000"/>
      <name val="Calibri"/>
      <family val="2"/>
    </font>
    <font>
      <i/>
      <sz val="12"/>
      <color rgb="FF000000"/>
      <name val="Calibri"/>
      <family val="2"/>
    </font>
    <font>
      <b/>
      <i/>
      <sz val="12"/>
      <color theme="1"/>
      <name val="Times New Roman"/>
      <family val="1"/>
    </font>
    <font>
      <b/>
      <sz val="8"/>
      <color theme="1"/>
      <name val="Calibri"/>
      <family val="2"/>
    </font>
    <font>
      <sz val="10"/>
      <color theme="1"/>
      <name val="Times New Roman"/>
      <family val="1"/>
    </font>
    <font>
      <b/>
      <sz val="16"/>
      <color theme="1"/>
      <name val="Calibri"/>
      <family val="2"/>
    </font>
    <font>
      <b/>
      <sz val="12"/>
      <color rgb="FF000000"/>
      <name val="Calibri"/>
      <family val="2"/>
    </font>
    <font>
      <b/>
      <sz val="10"/>
      <color theme="1"/>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thin"/>
      <right style="thin"/>
      <top style="medium"/>
      <bottom style="medium"/>
    </border>
    <border>
      <left style="thin"/>
      <right style="medium"/>
      <top style="medium"/>
      <bottom style="medium"/>
    </border>
    <border>
      <left/>
      <right style="medium"/>
      <top style="thin"/>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right/>
      <top style="thin"/>
      <bottom style="thin"/>
    </border>
    <border>
      <left/>
      <right style="thin"/>
      <top style="thin"/>
      <bottom style="thin"/>
    </border>
    <border>
      <left style="thin"/>
      <right style="thin"/>
      <top/>
      <bottom/>
    </border>
    <border>
      <left style="thin"/>
      <right style="thin"/>
      <top/>
      <bottom style="thin"/>
    </border>
    <border>
      <left style="medium">
        <color rgb="FF002850"/>
      </left>
      <right>
        <color indexed="63"/>
      </right>
      <top style="medium">
        <color rgb="FF002850"/>
      </top>
      <bottom>
        <color indexed="63"/>
      </bottom>
    </border>
    <border>
      <left>
        <color indexed="63"/>
      </left>
      <right>
        <color indexed="63"/>
      </right>
      <top style="medium">
        <color rgb="FF002850"/>
      </top>
      <bottom>
        <color indexed="63"/>
      </bottom>
    </border>
    <border>
      <left style="medium"/>
      <right>
        <color indexed="63"/>
      </right>
      <top>
        <color indexed="63"/>
      </top>
      <bottom>
        <color indexed="63"/>
      </bottom>
    </border>
    <border>
      <left style="medium"/>
      <right/>
      <top style="medium"/>
      <bottom style="medium"/>
    </border>
    <border>
      <left/>
      <right/>
      <top style="medium"/>
      <bottom style="medium"/>
    </border>
    <border>
      <left/>
      <right style="thin"/>
      <top style="medium"/>
      <bottom style="medium"/>
    </border>
    <border>
      <left style="thin"/>
      <right/>
      <top/>
      <bottom style="thin"/>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3" borderId="0" applyNumberFormat="0" applyBorder="0" applyAlignment="0" applyProtection="0"/>
    <xf numFmtId="0" fontId="2" fillId="0" borderId="0">
      <alignment/>
      <protection/>
    </xf>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1" applyNumberFormat="0" applyAlignment="0" applyProtection="0"/>
    <xf numFmtId="0" fontId="48" fillId="2" borderId="2" applyNumberFormat="0" applyAlignment="0" applyProtection="0"/>
    <xf numFmtId="0" fontId="49" fillId="2"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50" fillId="0" borderId="6" applyNumberFormat="0" applyFill="0" applyAlignment="0" applyProtection="0"/>
    <xf numFmtId="0" fontId="51" fillId="20" borderId="7" applyNumberFormat="0" applyAlignment="0" applyProtection="0"/>
    <xf numFmtId="0" fontId="29" fillId="0" borderId="0" applyNumberFormat="0" applyFill="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4"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24" borderId="0" applyNumberFormat="0" applyBorder="0" applyAlignment="0" applyProtection="0"/>
  </cellStyleXfs>
  <cellXfs count="151">
    <xf numFmtId="0" fontId="0" fillId="0" borderId="0" xfId="0" applyFont="1" applyAlignment="1">
      <alignment/>
    </xf>
    <xf numFmtId="49" fontId="4" fillId="0" borderId="10" xfId="33" applyNumberFormat="1" applyFont="1" applyFill="1" applyBorder="1" applyAlignment="1">
      <alignment horizontal="center" vertical="center" wrapText="1"/>
      <protection/>
    </xf>
    <xf numFmtId="0" fontId="5" fillId="0" borderId="10" xfId="33" applyFont="1" applyFill="1" applyBorder="1" applyAlignment="1">
      <alignment horizontal="center" vertical="center" wrapText="1"/>
      <protection/>
    </xf>
    <xf numFmtId="0" fontId="5" fillId="25" borderId="10" xfId="33" applyFont="1" applyFill="1" applyBorder="1" applyAlignment="1">
      <alignment horizontal="center" vertical="center" wrapText="1"/>
      <protection/>
    </xf>
    <xf numFmtId="0" fontId="3" fillId="25" borderId="10" xfId="33" applyFont="1" applyFill="1" applyBorder="1" applyAlignment="1">
      <alignment horizontal="center" vertical="center" textRotation="90" wrapText="1"/>
      <protection/>
    </xf>
    <xf numFmtId="173" fontId="5" fillId="0" borderId="10" xfId="33" applyNumberFormat="1" applyFont="1" applyFill="1" applyBorder="1" applyAlignment="1">
      <alignment horizontal="right" vertical="center" wrapText="1"/>
      <protection/>
    </xf>
    <xf numFmtId="0" fontId="5" fillId="0" borderId="10" xfId="33" applyFont="1" applyFill="1" applyBorder="1" applyAlignment="1">
      <alignment horizontal="right" vertical="center" wrapText="1"/>
      <protection/>
    </xf>
    <xf numFmtId="0" fontId="5" fillId="25" borderId="10" xfId="0" applyFont="1" applyFill="1" applyBorder="1" applyAlignment="1">
      <alignment horizontal="center" vertical="center" wrapText="1"/>
    </xf>
    <xf numFmtId="0" fontId="4" fillId="0" borderId="10" xfId="33" applyFont="1" applyFill="1" applyBorder="1" applyAlignment="1">
      <alignment horizontal="center" vertical="center" wrapText="1"/>
      <protection/>
    </xf>
    <xf numFmtId="0" fontId="0" fillId="0" borderId="0" xfId="0" applyAlignment="1">
      <alignment horizontal="center"/>
    </xf>
    <xf numFmtId="0" fontId="4" fillId="0" borderId="11" xfId="33" applyFont="1" applyFill="1" applyBorder="1" applyAlignment="1">
      <alignment vertical="top" wrapText="1"/>
      <protection/>
    </xf>
    <xf numFmtId="0" fontId="4" fillId="0" borderId="11" xfId="33" applyFont="1" applyFill="1" applyBorder="1" applyAlignment="1">
      <alignment horizontal="left" vertical="center" wrapText="1"/>
      <protection/>
    </xf>
    <xf numFmtId="0" fontId="4" fillId="0" borderId="12" xfId="33" applyFont="1" applyFill="1" applyBorder="1" applyAlignment="1">
      <alignment horizontal="left" vertical="center" wrapText="1"/>
      <protection/>
    </xf>
    <xf numFmtId="0" fontId="58" fillId="0" borderId="12" xfId="0" applyFont="1" applyBorder="1" applyAlignment="1">
      <alignment horizontal="center" vertical="center" wrapText="1"/>
    </xf>
    <xf numFmtId="0" fontId="58" fillId="26" borderId="12" xfId="0" applyFont="1" applyFill="1" applyBorder="1" applyAlignment="1">
      <alignment horizontal="center" vertical="center" wrapText="1"/>
    </xf>
    <xf numFmtId="0" fontId="59" fillId="0" borderId="10" xfId="0" applyFont="1" applyBorder="1" applyAlignment="1">
      <alignment vertical="top" wrapText="1"/>
    </xf>
    <xf numFmtId="0" fontId="60" fillId="0" borderId="0" xfId="0" applyFont="1" applyAlignment="1">
      <alignment/>
    </xf>
    <xf numFmtId="0" fontId="59" fillId="0" borderId="0" xfId="0" applyFont="1" applyAlignment="1">
      <alignment/>
    </xf>
    <xf numFmtId="0" fontId="61" fillId="0" borderId="0" xfId="0" applyFont="1" applyAlignment="1">
      <alignment/>
    </xf>
    <xf numFmtId="0" fontId="0" fillId="0" borderId="13" xfId="0" applyBorder="1" applyAlignment="1">
      <alignment/>
    </xf>
    <xf numFmtId="0" fontId="62" fillId="0" borderId="0" xfId="0" applyFont="1" applyAlignment="1">
      <alignment/>
    </xf>
    <xf numFmtId="0" fontId="59" fillId="0" borderId="10" xfId="0" applyFont="1" applyBorder="1" applyAlignment="1">
      <alignment horizontal="center" vertical="top" wrapText="1"/>
    </xf>
    <xf numFmtId="0" fontId="0" fillId="0" borderId="0" xfId="0" applyAlignment="1">
      <alignment wrapText="1"/>
    </xf>
    <xf numFmtId="0" fontId="58" fillId="0" borderId="12" xfId="0" applyFont="1" applyFill="1" applyBorder="1" applyAlignment="1">
      <alignment horizontal="center" vertical="center" wrapText="1"/>
    </xf>
    <xf numFmtId="0" fontId="5" fillId="25" borderId="12" xfId="33" applyFont="1" applyFill="1" applyBorder="1" applyAlignment="1">
      <alignment horizontal="center" vertical="center" wrapText="1"/>
      <protection/>
    </xf>
    <xf numFmtId="0" fontId="16" fillId="0" borderId="12" xfId="33" applyFont="1" applyFill="1" applyBorder="1" applyAlignment="1">
      <alignment horizontal="center" vertical="center" wrapText="1"/>
      <protection/>
    </xf>
    <xf numFmtId="0" fontId="5" fillId="0" borderId="12" xfId="33" applyFont="1" applyFill="1" applyBorder="1" applyAlignment="1">
      <alignment horizontal="center" vertical="center" wrapText="1"/>
      <protection/>
    </xf>
    <xf numFmtId="0" fontId="60" fillId="26" borderId="14" xfId="0" applyFont="1" applyFill="1" applyBorder="1" applyAlignment="1">
      <alignment horizontal="center" vertical="top" wrapText="1"/>
    </xf>
    <xf numFmtId="173" fontId="9" fillId="26" borderId="14" xfId="33" applyNumberFormat="1" applyFont="1" applyFill="1" applyBorder="1" applyAlignment="1">
      <alignment horizontal="right" vertical="center" wrapText="1"/>
      <protection/>
    </xf>
    <xf numFmtId="173" fontId="6" fillId="0" borderId="10" xfId="33" applyNumberFormat="1" applyFont="1" applyFill="1" applyBorder="1" applyAlignment="1">
      <alignment horizontal="right" vertical="center" wrapText="1"/>
      <protection/>
    </xf>
    <xf numFmtId="173" fontId="9" fillId="26" borderId="15" xfId="33" applyNumberFormat="1" applyFont="1" applyFill="1" applyBorder="1" applyAlignment="1">
      <alignment horizontal="right" vertical="center" wrapText="1"/>
      <protection/>
    </xf>
    <xf numFmtId="0" fontId="58" fillId="0" borderId="12" xfId="0" applyFont="1" applyBorder="1" applyAlignment="1">
      <alignment horizontal="center" vertical="center" wrapText="1"/>
    </xf>
    <xf numFmtId="0" fontId="50" fillId="0" borderId="0" xfId="0" applyFont="1" applyAlignment="1">
      <alignment vertical="top" wrapText="1"/>
    </xf>
    <xf numFmtId="0" fontId="6" fillId="0" borderId="10" xfId="33" applyFont="1" applyFill="1" applyBorder="1" applyAlignment="1">
      <alignment horizontal="center" vertical="center" wrapText="1"/>
      <protection/>
    </xf>
    <xf numFmtId="0" fontId="6" fillId="25" borderId="10" xfId="0" applyFont="1" applyFill="1" applyBorder="1" applyAlignment="1">
      <alignment horizontal="center" vertical="center" wrapText="1"/>
    </xf>
    <xf numFmtId="173" fontId="6" fillId="0" borderId="16" xfId="33" applyNumberFormat="1" applyFont="1" applyFill="1" applyBorder="1" applyAlignment="1">
      <alignment horizontal="right" vertical="center" wrapText="1"/>
      <protection/>
    </xf>
    <xf numFmtId="0" fontId="60" fillId="0" borderId="0" xfId="0" applyFont="1" applyFill="1" applyBorder="1" applyAlignment="1">
      <alignment horizontal="left" wrapText="1"/>
    </xf>
    <xf numFmtId="49" fontId="63" fillId="0" borderId="0" xfId="0" applyNumberFormat="1" applyFont="1" applyFill="1" applyBorder="1" applyAlignment="1">
      <alignment/>
    </xf>
    <xf numFmtId="0" fontId="60" fillId="0" borderId="0" xfId="0" applyFont="1" applyFill="1" applyBorder="1" applyAlignment="1">
      <alignment horizontal="center" vertical="top" wrapText="1"/>
    </xf>
    <xf numFmtId="173" fontId="9" fillId="0" borderId="0" xfId="33" applyNumberFormat="1" applyFont="1" applyFill="1" applyBorder="1" applyAlignment="1">
      <alignment horizontal="right" vertical="center" wrapText="1"/>
      <protection/>
    </xf>
    <xf numFmtId="0" fontId="58" fillId="0" borderId="12" xfId="0" applyFont="1" applyBorder="1" applyAlignment="1">
      <alignment horizontal="center" vertical="center" wrapText="1"/>
    </xf>
    <xf numFmtId="0" fontId="59" fillId="0" borderId="10" xfId="0" applyFont="1" applyBorder="1" applyAlignment="1">
      <alignment horizontal="center" vertical="top" wrapText="1"/>
    </xf>
    <xf numFmtId="0" fontId="58" fillId="0" borderId="10" xfId="0" applyFont="1" applyBorder="1" applyAlignment="1">
      <alignment horizontal="center" vertical="center" wrapText="1"/>
    </xf>
    <xf numFmtId="49" fontId="64" fillId="26" borderId="14" xfId="0" applyNumberFormat="1" applyFont="1" applyFill="1" applyBorder="1" applyAlignment="1">
      <alignment/>
    </xf>
    <xf numFmtId="173" fontId="4" fillId="0" borderId="10" xfId="33" applyNumberFormat="1" applyFont="1" applyFill="1" applyBorder="1" applyAlignment="1">
      <alignment vertical="center" wrapText="1"/>
      <protection/>
    </xf>
    <xf numFmtId="0" fontId="65" fillId="26" borderId="17" xfId="0" applyFont="1" applyFill="1" applyBorder="1" applyAlignment="1">
      <alignment wrapText="1"/>
    </xf>
    <xf numFmtId="0" fontId="65" fillId="26" borderId="18" xfId="0" applyFont="1" applyFill="1" applyBorder="1" applyAlignment="1">
      <alignment wrapText="1"/>
    </xf>
    <xf numFmtId="0" fontId="5" fillId="26" borderId="10" xfId="33" applyFont="1" applyFill="1" applyBorder="1" applyAlignment="1">
      <alignment horizontal="center" vertical="center" wrapText="1"/>
      <protection/>
    </xf>
    <xf numFmtId="173" fontId="5" fillId="26" borderId="10" xfId="33" applyNumberFormat="1" applyFont="1" applyFill="1" applyBorder="1" applyAlignment="1">
      <alignment horizontal="right" vertical="center" wrapText="1"/>
      <protection/>
    </xf>
    <xf numFmtId="0" fontId="5" fillId="0" borderId="10" xfId="33" applyNumberFormat="1" applyFont="1" applyFill="1" applyBorder="1" applyAlignment="1">
      <alignment horizontal="right" vertical="center" wrapText="1"/>
      <protection/>
    </xf>
    <xf numFmtId="49" fontId="5" fillId="26" borderId="10" xfId="33" applyNumberFormat="1" applyFont="1" applyFill="1" applyBorder="1" applyAlignment="1">
      <alignment horizontal="right" vertical="center" wrapText="1"/>
      <protection/>
    </xf>
    <xf numFmtId="173" fontId="62" fillId="26" borderId="10" xfId="0" applyNumberFormat="1" applyFont="1" applyFill="1" applyBorder="1" applyAlignment="1">
      <alignment vertical="top" wrapText="1"/>
    </xf>
    <xf numFmtId="0" fontId="6" fillId="0" borderId="10" xfId="33" applyFont="1" applyFill="1" applyBorder="1" applyAlignment="1">
      <alignment horizontal="right" vertical="center" wrapText="1"/>
      <protection/>
    </xf>
    <xf numFmtId="0" fontId="0" fillId="0" borderId="10" xfId="0" applyBorder="1" applyAlignment="1">
      <alignment/>
    </xf>
    <xf numFmtId="49" fontId="0" fillId="0" borderId="10" xfId="0" applyNumberFormat="1" applyFont="1" applyBorder="1" applyAlignment="1">
      <alignment horizontal="right" wrapText="1"/>
    </xf>
    <xf numFmtId="173" fontId="4" fillId="26" borderId="10" xfId="33" applyNumberFormat="1" applyFont="1" applyFill="1" applyBorder="1" applyAlignment="1">
      <alignment horizontal="right" vertical="center" wrapText="1"/>
      <protection/>
    </xf>
    <xf numFmtId="0" fontId="66" fillId="0" borderId="19" xfId="0" applyFont="1" applyBorder="1" applyAlignment="1">
      <alignment horizontal="right" wrapText="1"/>
    </xf>
    <xf numFmtId="0" fontId="67" fillId="26" borderId="19" xfId="0" applyFont="1" applyFill="1" applyBorder="1" applyAlignment="1">
      <alignment/>
    </xf>
    <xf numFmtId="0" fontId="68" fillId="26" borderId="19" xfId="0" applyFont="1" applyFill="1" applyBorder="1" applyAlignment="1">
      <alignment/>
    </xf>
    <xf numFmtId="0" fontId="68" fillId="26" borderId="20" xfId="0" applyFont="1" applyFill="1" applyBorder="1" applyAlignment="1">
      <alignment horizontal="right" vertical="top" wrapText="1"/>
    </xf>
    <xf numFmtId="0" fontId="69" fillId="26" borderId="19" xfId="0" applyFont="1" applyFill="1" applyBorder="1" applyAlignment="1">
      <alignment horizontal="right" wrapText="1"/>
    </xf>
    <xf numFmtId="0" fontId="68" fillId="26" borderId="19" xfId="0" applyFont="1" applyFill="1" applyBorder="1" applyAlignment="1">
      <alignment horizontal="right"/>
    </xf>
    <xf numFmtId="0" fontId="68" fillId="26" borderId="19" xfId="0" applyFont="1" applyFill="1" applyBorder="1" applyAlignment="1">
      <alignment horizontal="right" vertical="top" wrapText="1"/>
    </xf>
    <xf numFmtId="0" fontId="66" fillId="0" borderId="17" xfId="0" applyFont="1" applyBorder="1" applyAlignment="1">
      <alignment horizontal="right" wrapText="1"/>
    </xf>
    <xf numFmtId="0" fontId="69" fillId="26" borderId="17" xfId="0" applyFont="1" applyFill="1" applyBorder="1" applyAlignment="1">
      <alignment horizontal="right" wrapText="1"/>
    </xf>
    <xf numFmtId="0" fontId="68" fillId="26" borderId="17" xfId="0" applyFont="1" applyFill="1" applyBorder="1" applyAlignment="1">
      <alignment horizontal="right" vertical="top" wrapText="1"/>
    </xf>
    <xf numFmtId="0" fontId="68" fillId="26" borderId="18" xfId="0" applyFont="1" applyFill="1" applyBorder="1" applyAlignment="1">
      <alignment horizontal="right" vertical="top" wrapText="1"/>
    </xf>
    <xf numFmtId="0" fontId="70" fillId="0" borderId="10" xfId="0" applyFont="1" applyBorder="1" applyAlignment="1">
      <alignment vertical="top" wrapText="1"/>
    </xf>
    <xf numFmtId="173" fontId="4" fillId="0" borderId="10" xfId="33" applyNumberFormat="1" applyFont="1" applyFill="1" applyBorder="1" applyAlignment="1">
      <alignment horizontal="right" vertical="center" wrapText="1"/>
      <protection/>
    </xf>
    <xf numFmtId="173" fontId="5" fillId="25" borderId="10" xfId="33" applyNumberFormat="1" applyFont="1" applyFill="1" applyBorder="1" applyAlignment="1">
      <alignment horizontal="center" vertical="center" wrapText="1"/>
      <protection/>
    </xf>
    <xf numFmtId="0" fontId="6" fillId="0" borderId="10" xfId="33" applyFont="1" applyFill="1" applyBorder="1" applyAlignment="1">
      <alignment vertical="center" wrapText="1"/>
      <protection/>
    </xf>
    <xf numFmtId="0" fontId="4" fillId="0" borderId="0" xfId="33" applyFont="1" applyFill="1" applyBorder="1" applyAlignment="1">
      <alignment horizontal="left" vertical="center" wrapText="1"/>
      <protection/>
    </xf>
    <xf numFmtId="0" fontId="59" fillId="0" borderId="0" xfId="0" applyFont="1" applyAlignment="1">
      <alignment horizontal="right"/>
    </xf>
    <xf numFmtId="0" fontId="6" fillId="0" borderId="11" xfId="33" applyFont="1" applyFill="1" applyBorder="1" applyAlignment="1">
      <alignment vertical="center" wrapText="1"/>
      <protection/>
    </xf>
    <xf numFmtId="0" fontId="6" fillId="0" borderId="21" xfId="33" applyFont="1" applyFill="1" applyBorder="1" applyAlignment="1">
      <alignment vertical="center" wrapText="1"/>
      <protection/>
    </xf>
    <xf numFmtId="0" fontId="6" fillId="0" borderId="22" xfId="33" applyFont="1" applyFill="1" applyBorder="1" applyAlignment="1">
      <alignment vertical="center" wrapText="1"/>
      <protection/>
    </xf>
    <xf numFmtId="0" fontId="4" fillId="0" borderId="11" xfId="33" applyFont="1" applyFill="1" applyBorder="1" applyAlignment="1">
      <alignment horizontal="center" vertical="center" wrapText="1"/>
      <protection/>
    </xf>
    <xf numFmtId="0" fontId="4" fillId="0" borderId="21" xfId="33" applyFont="1" applyFill="1" applyBorder="1" applyAlignment="1">
      <alignment horizontal="center" vertical="center" wrapText="1"/>
      <protection/>
    </xf>
    <xf numFmtId="0" fontId="4" fillId="0" borderId="22" xfId="33" applyFont="1" applyFill="1" applyBorder="1" applyAlignment="1">
      <alignment horizontal="center" vertical="center" wrapText="1"/>
      <protection/>
    </xf>
    <xf numFmtId="0" fontId="4" fillId="0" borderId="11" xfId="33" applyFont="1" applyFill="1" applyBorder="1" applyAlignment="1">
      <alignment horizontal="center" vertical="top" wrapText="1"/>
      <protection/>
    </xf>
    <xf numFmtId="0" fontId="4" fillId="0" borderId="21" xfId="33" applyFont="1" applyFill="1" applyBorder="1" applyAlignment="1">
      <alignment horizontal="center" vertical="top" wrapText="1"/>
      <protection/>
    </xf>
    <xf numFmtId="0" fontId="4" fillId="0" borderId="22" xfId="33" applyFont="1" applyFill="1" applyBorder="1" applyAlignment="1">
      <alignment horizontal="center" vertical="top" wrapText="1"/>
      <protection/>
    </xf>
    <xf numFmtId="0" fontId="64" fillId="0" borderId="13" xfId="0" applyFont="1" applyBorder="1" applyAlignment="1">
      <alignment horizontal="right"/>
    </xf>
    <xf numFmtId="0" fontId="59" fillId="0" borderId="10" xfId="0" applyFont="1" applyBorder="1" applyAlignment="1">
      <alignment horizontal="center" wrapText="1"/>
    </xf>
    <xf numFmtId="0" fontId="71" fillId="0" borderId="0" xfId="0" applyFont="1" applyAlignment="1">
      <alignment horizontal="right" vertical="top" wrapText="1"/>
    </xf>
    <xf numFmtId="0" fontId="72" fillId="0" borderId="0" xfId="0" applyFont="1" applyAlignment="1">
      <alignment horizontal="center"/>
    </xf>
    <xf numFmtId="0" fontId="9" fillId="0" borderId="11" xfId="33" applyFont="1" applyFill="1" applyBorder="1" applyAlignment="1">
      <alignment horizontal="center" vertical="top"/>
      <protection/>
    </xf>
    <xf numFmtId="0" fontId="9" fillId="0" borderId="21" xfId="33" applyFont="1" applyFill="1" applyBorder="1" applyAlignment="1">
      <alignment horizontal="center" vertical="top"/>
      <protection/>
    </xf>
    <xf numFmtId="0" fontId="9" fillId="0" borderId="22" xfId="33" applyFont="1" applyFill="1" applyBorder="1" applyAlignment="1">
      <alignment horizontal="center" vertical="top"/>
      <protection/>
    </xf>
    <xf numFmtId="0" fontId="8" fillId="0" borderId="11" xfId="33" applyFont="1" applyFill="1" applyBorder="1" applyAlignment="1">
      <alignment horizontal="center" vertical="center" wrapText="1"/>
      <protection/>
    </xf>
    <xf numFmtId="0" fontId="8" fillId="0" borderId="21" xfId="33" applyFont="1" applyFill="1" applyBorder="1" applyAlignment="1">
      <alignment horizontal="center" vertical="center" wrapText="1"/>
      <protection/>
    </xf>
    <xf numFmtId="0" fontId="8" fillId="0" borderId="22" xfId="33" applyFont="1" applyFill="1" applyBorder="1" applyAlignment="1">
      <alignment horizontal="center" vertical="center" wrapText="1"/>
      <protection/>
    </xf>
    <xf numFmtId="0" fontId="7" fillId="0" borderId="11" xfId="33" applyFont="1" applyFill="1" applyBorder="1" applyAlignment="1">
      <alignment vertical="center" wrapText="1"/>
      <protection/>
    </xf>
    <xf numFmtId="0" fontId="7" fillId="0" borderId="21" xfId="33" applyFont="1" applyFill="1" applyBorder="1" applyAlignment="1">
      <alignment vertical="center" wrapText="1"/>
      <protection/>
    </xf>
    <xf numFmtId="0" fontId="7" fillId="0" borderId="22" xfId="33" applyFont="1" applyFill="1" applyBorder="1" applyAlignment="1">
      <alignment vertical="center" wrapText="1"/>
      <protection/>
    </xf>
    <xf numFmtId="0" fontId="18" fillId="0" borderId="11" xfId="33" applyFont="1" applyFill="1" applyBorder="1" applyAlignment="1">
      <alignment vertical="center" wrapText="1"/>
      <protection/>
    </xf>
    <xf numFmtId="0" fontId="18" fillId="0" borderId="21" xfId="33" applyFont="1" applyFill="1" applyBorder="1" applyAlignment="1">
      <alignment vertical="center" wrapText="1"/>
      <protection/>
    </xf>
    <xf numFmtId="0" fontId="18" fillId="0" borderId="22" xfId="33" applyFont="1" applyFill="1" applyBorder="1" applyAlignment="1">
      <alignment vertical="center" wrapText="1"/>
      <protection/>
    </xf>
    <xf numFmtId="0" fontId="4" fillId="0" borderId="11" xfId="33" applyFont="1" applyFill="1" applyBorder="1" applyAlignment="1">
      <alignment vertical="center" wrapText="1"/>
      <protection/>
    </xf>
    <xf numFmtId="0" fontId="4" fillId="0" borderId="21" xfId="33" applyFont="1" applyFill="1" applyBorder="1" applyAlignment="1">
      <alignment vertical="center" wrapText="1"/>
      <protection/>
    </xf>
    <xf numFmtId="0" fontId="4" fillId="0" borderId="22" xfId="33" applyFont="1" applyFill="1" applyBorder="1" applyAlignment="1">
      <alignment vertical="center" wrapText="1"/>
      <protection/>
    </xf>
    <xf numFmtId="0" fontId="4" fillId="0" borderId="12" xfId="33" applyFont="1" applyFill="1" applyBorder="1" applyAlignment="1">
      <alignment horizontal="left" vertical="center" wrapText="1"/>
      <protection/>
    </xf>
    <xf numFmtId="0" fontId="4" fillId="0" borderId="23" xfId="33" applyFont="1" applyFill="1" applyBorder="1" applyAlignment="1">
      <alignment horizontal="left" vertical="center" wrapText="1"/>
      <protection/>
    </xf>
    <xf numFmtId="0" fontId="4" fillId="0" borderId="24" xfId="33" applyFont="1" applyFill="1" applyBorder="1" applyAlignment="1">
      <alignment horizontal="left" vertical="center" wrapText="1"/>
      <protection/>
    </xf>
    <xf numFmtId="0" fontId="70" fillId="0" borderId="25" xfId="0" applyFont="1" applyBorder="1" applyAlignment="1">
      <alignment vertical="top"/>
    </xf>
    <xf numFmtId="0" fontId="70" fillId="0" borderId="26" xfId="0" applyFont="1" applyBorder="1" applyAlignment="1">
      <alignment vertical="top"/>
    </xf>
    <xf numFmtId="0" fontId="58" fillId="0" borderId="12" xfId="0" applyFont="1" applyBorder="1" applyAlignment="1">
      <alignment horizontal="center" vertical="center" wrapText="1"/>
    </xf>
    <xf numFmtId="0" fontId="4" fillId="0" borderId="10" xfId="33" applyFont="1" applyFill="1" applyBorder="1" applyAlignment="1">
      <alignment vertical="center" wrapText="1"/>
      <protection/>
    </xf>
    <xf numFmtId="0" fontId="59" fillId="0" borderId="10" xfId="0" applyFont="1" applyBorder="1" applyAlignment="1">
      <alignment horizontal="center" vertical="top" wrapText="1"/>
    </xf>
    <xf numFmtId="0" fontId="73" fillId="0" borderId="27" xfId="0" applyFont="1" applyBorder="1" applyAlignment="1">
      <alignment vertical="top"/>
    </xf>
    <xf numFmtId="0" fontId="73" fillId="0" borderId="0" xfId="0" applyFont="1" applyBorder="1" applyAlignment="1">
      <alignment vertical="top"/>
    </xf>
    <xf numFmtId="0" fontId="4" fillId="0" borderId="10" xfId="33" applyFont="1" applyFill="1" applyBorder="1" applyAlignment="1">
      <alignment horizontal="left" vertical="center" wrapText="1"/>
      <protection/>
    </xf>
    <xf numFmtId="0" fontId="6" fillId="0" borderId="10" xfId="33" applyFont="1" applyFill="1" applyBorder="1" applyAlignment="1">
      <alignment horizontal="left" vertical="center" wrapText="1"/>
      <protection/>
    </xf>
    <xf numFmtId="0" fontId="60" fillId="26" borderId="28" xfId="0" applyFont="1" applyFill="1" applyBorder="1" applyAlignment="1">
      <alignment horizontal="left" wrapText="1"/>
    </xf>
    <xf numFmtId="0" fontId="60" fillId="26" borderId="29" xfId="0" applyFont="1" applyFill="1" applyBorder="1" applyAlignment="1">
      <alignment horizontal="left" wrapText="1"/>
    </xf>
    <xf numFmtId="0" fontId="60" fillId="26" borderId="30" xfId="0" applyFont="1" applyFill="1" applyBorder="1" applyAlignment="1">
      <alignment horizontal="left" wrapText="1"/>
    </xf>
    <xf numFmtId="0" fontId="14" fillId="0" borderId="10" xfId="0" applyFont="1" applyBorder="1" applyAlignment="1">
      <alignment horizontal="left"/>
    </xf>
    <xf numFmtId="0" fontId="5" fillId="0" borderId="11" xfId="33" applyFont="1" applyFill="1" applyBorder="1" applyAlignment="1">
      <alignment vertical="center" wrapText="1"/>
      <protection/>
    </xf>
    <xf numFmtId="0" fontId="5" fillId="0" borderId="21" xfId="33" applyFont="1" applyFill="1" applyBorder="1" applyAlignment="1">
      <alignment vertical="center" wrapText="1"/>
      <protection/>
    </xf>
    <xf numFmtId="0" fontId="5" fillId="0" borderId="22" xfId="33" applyFont="1" applyFill="1" applyBorder="1" applyAlignment="1">
      <alignment vertical="center" wrapText="1"/>
      <protection/>
    </xf>
    <xf numFmtId="0" fontId="5" fillId="0" borderId="10" xfId="33" applyFont="1" applyFill="1" applyBorder="1" applyAlignment="1">
      <alignment vertical="center" wrapText="1"/>
      <protection/>
    </xf>
    <xf numFmtId="0" fontId="58" fillId="0" borderId="10" xfId="0" applyFont="1" applyBorder="1" applyAlignment="1">
      <alignment horizontal="center" vertical="center" wrapText="1"/>
    </xf>
    <xf numFmtId="0" fontId="50" fillId="0" borderId="0" xfId="0" applyFont="1" applyAlignment="1">
      <alignment horizontal="center" vertical="top" wrapText="1"/>
    </xf>
    <xf numFmtId="49" fontId="13" fillId="0" borderId="11" xfId="0" applyNumberFormat="1" applyFont="1" applyFill="1" applyBorder="1" applyAlignment="1">
      <alignment horizontal="left" wrapText="1"/>
    </xf>
    <xf numFmtId="49" fontId="13" fillId="0" borderId="21" xfId="0" applyNumberFormat="1" applyFont="1" applyFill="1" applyBorder="1" applyAlignment="1">
      <alignment horizontal="left" wrapText="1"/>
    </xf>
    <xf numFmtId="49" fontId="13" fillId="0" borderId="22" xfId="0" applyNumberFormat="1" applyFont="1" applyFill="1" applyBorder="1" applyAlignment="1">
      <alignment horizontal="left" wrapText="1"/>
    </xf>
    <xf numFmtId="0" fontId="14" fillId="0" borderId="11" xfId="0" applyFont="1" applyBorder="1" applyAlignment="1">
      <alignment horizontal="left"/>
    </xf>
    <xf numFmtId="0" fontId="14" fillId="0" borderId="21" xfId="0" applyFont="1" applyBorder="1" applyAlignment="1">
      <alignment horizontal="left"/>
    </xf>
    <xf numFmtId="0" fontId="14" fillId="0" borderId="22" xfId="0" applyFont="1" applyBorder="1" applyAlignment="1">
      <alignment horizontal="left"/>
    </xf>
    <xf numFmtId="0" fontId="61" fillId="0" borderId="11" xfId="0" applyFont="1" applyBorder="1" applyAlignment="1">
      <alignment horizontal="left" wrapText="1"/>
    </xf>
    <xf numFmtId="0" fontId="61" fillId="0" borderId="21" xfId="0" applyFont="1" applyBorder="1" applyAlignment="1">
      <alignment horizontal="left" wrapText="1"/>
    </xf>
    <xf numFmtId="0" fontId="61" fillId="0" borderId="22" xfId="0" applyFont="1" applyBorder="1" applyAlignment="1">
      <alignment horizontal="left" wrapText="1"/>
    </xf>
    <xf numFmtId="0" fontId="61" fillId="0" borderId="11" xfId="0" applyFont="1" applyBorder="1" applyAlignment="1">
      <alignment horizontal="center" vertical="top" wrapText="1"/>
    </xf>
    <xf numFmtId="0" fontId="61" fillId="0" borderId="22" xfId="0" applyFont="1" applyBorder="1" applyAlignment="1">
      <alignment horizontal="center" vertical="top" wrapText="1"/>
    </xf>
    <xf numFmtId="0" fontId="66" fillId="0" borderId="11" xfId="0" applyFont="1" applyBorder="1" applyAlignment="1">
      <alignment horizontal="left"/>
    </xf>
    <xf numFmtId="0" fontId="66" fillId="0" borderId="21" xfId="0" applyFont="1" applyBorder="1" applyAlignment="1">
      <alignment horizontal="left"/>
    </xf>
    <xf numFmtId="0" fontId="66" fillId="0" borderId="22" xfId="0" applyFont="1" applyBorder="1" applyAlignment="1">
      <alignment horizontal="left"/>
    </xf>
    <xf numFmtId="49" fontId="13" fillId="0" borderId="10" xfId="0" applyNumberFormat="1" applyFont="1" applyFill="1" applyBorder="1" applyAlignment="1">
      <alignment horizontal="left" wrapText="1"/>
    </xf>
    <xf numFmtId="0" fontId="74" fillId="0" borderId="11" xfId="0" applyFont="1" applyBorder="1" applyAlignment="1">
      <alignment horizontal="center" vertical="top" wrapText="1"/>
    </xf>
    <xf numFmtId="0" fontId="74" fillId="0" borderId="22" xfId="0" applyFont="1" applyBorder="1" applyAlignment="1">
      <alignment horizontal="center" vertical="top" wrapText="1"/>
    </xf>
    <xf numFmtId="0" fontId="5" fillId="0" borderId="31" xfId="33" applyFont="1" applyFill="1" applyBorder="1" applyAlignment="1">
      <alignment vertical="center" wrapText="1"/>
      <protection/>
    </xf>
    <xf numFmtId="0" fontId="5" fillId="0" borderId="13" xfId="33" applyFont="1" applyFill="1" applyBorder="1" applyAlignment="1">
      <alignment vertical="center" wrapText="1"/>
      <protection/>
    </xf>
    <xf numFmtId="0" fontId="5" fillId="0" borderId="32" xfId="33" applyFont="1" applyFill="1" applyBorder="1" applyAlignment="1">
      <alignment vertical="center" wrapText="1"/>
      <protection/>
    </xf>
    <xf numFmtId="0" fontId="59" fillId="0" borderId="33" xfId="0" applyFont="1" applyBorder="1" applyAlignment="1">
      <alignment horizontal="center" wrapText="1"/>
    </xf>
    <xf numFmtId="0" fontId="59" fillId="0" borderId="34" xfId="0" applyFont="1" applyBorder="1" applyAlignment="1">
      <alignment horizontal="center" wrapText="1"/>
    </xf>
    <xf numFmtId="0" fontId="59" fillId="0" borderId="35" xfId="0" applyFont="1" applyBorder="1" applyAlignment="1">
      <alignment horizontal="center" wrapText="1"/>
    </xf>
    <xf numFmtId="0" fontId="59" fillId="0" borderId="31" xfId="0" applyFont="1" applyBorder="1" applyAlignment="1">
      <alignment horizontal="center" wrapText="1"/>
    </xf>
    <xf numFmtId="0" fontId="59" fillId="0" borderId="13" xfId="0" applyFont="1" applyBorder="1" applyAlignment="1">
      <alignment horizontal="center" wrapText="1"/>
    </xf>
    <xf numFmtId="0" fontId="59" fillId="0" borderId="32" xfId="0" applyFont="1" applyBorder="1" applyAlignment="1">
      <alignment horizontal="center" wrapText="1"/>
    </xf>
    <xf numFmtId="0" fontId="59" fillId="0" borderId="11" xfId="0" applyFont="1" applyBorder="1" applyAlignment="1">
      <alignment horizontal="center" vertical="top" wrapText="1"/>
    </xf>
    <xf numFmtId="0" fontId="59" fillId="0" borderId="22" xfId="0" applyFont="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0"/>
  <sheetViews>
    <sheetView zoomScale="85" zoomScaleNormal="85" zoomScalePageLayoutView="0" workbookViewId="0" topLeftCell="A1">
      <selection activeCell="J1" sqref="J1:K1"/>
    </sheetView>
  </sheetViews>
  <sheetFormatPr defaultColWidth="9.140625" defaultRowHeight="15"/>
  <cols>
    <col min="1" max="1" width="25.00390625" style="0" customWidth="1"/>
    <col min="2" max="2" width="8.421875" style="0" customWidth="1"/>
    <col min="3" max="3" width="31.00390625" style="0" customWidth="1"/>
    <col min="5" max="5" width="19.421875" style="0" customWidth="1"/>
    <col min="6" max="6" width="10.421875" style="0" customWidth="1"/>
    <col min="7" max="11" width="10.28125" style="0" customWidth="1"/>
    <col min="12" max="12" width="10.57421875" style="0" bestFit="1" customWidth="1"/>
  </cols>
  <sheetData>
    <row r="1" spans="1:11" ht="25.5" customHeight="1">
      <c r="A1" s="32"/>
      <c r="B1" s="32"/>
      <c r="J1" s="84" t="s">
        <v>31</v>
      </c>
      <c r="K1" s="84"/>
    </row>
    <row r="3" spans="1:11" ht="19.5" customHeight="1">
      <c r="A3" s="85" t="s">
        <v>101</v>
      </c>
      <c r="B3" s="85"/>
      <c r="C3" s="85"/>
      <c r="D3" s="85"/>
      <c r="E3" s="85"/>
      <c r="F3" s="85"/>
      <c r="G3" s="85"/>
      <c r="H3" s="85"/>
      <c r="I3" s="85"/>
      <c r="J3" s="85"/>
      <c r="K3" s="85"/>
    </row>
    <row r="4" ht="15">
      <c r="K4" s="9" t="s">
        <v>33</v>
      </c>
    </row>
    <row r="5" spans="1:12" ht="21" customHeight="1">
      <c r="A5" s="10" t="s">
        <v>16</v>
      </c>
      <c r="B5" s="86" t="s">
        <v>34</v>
      </c>
      <c r="C5" s="87"/>
      <c r="D5" s="87"/>
      <c r="E5" s="87"/>
      <c r="F5" s="87"/>
      <c r="G5" s="87"/>
      <c r="H5" s="87"/>
      <c r="I5" s="87"/>
      <c r="J5" s="88"/>
      <c r="K5" s="8">
        <v>1482</v>
      </c>
      <c r="L5" t="s">
        <v>52</v>
      </c>
    </row>
    <row r="6" spans="1:12" ht="26.25" customHeight="1">
      <c r="A6" s="11" t="s">
        <v>35</v>
      </c>
      <c r="B6" s="86" t="s">
        <v>18</v>
      </c>
      <c r="C6" s="87"/>
      <c r="D6" s="87"/>
      <c r="E6" s="87"/>
      <c r="F6" s="87"/>
      <c r="G6" s="87"/>
      <c r="H6" s="87"/>
      <c r="I6" s="87"/>
      <c r="J6" s="88"/>
      <c r="K6" s="8">
        <v>2101</v>
      </c>
      <c r="L6" s="22" t="s">
        <v>53</v>
      </c>
    </row>
    <row r="7" spans="1:12" ht="20.25" customHeight="1">
      <c r="A7" s="10" t="s">
        <v>13</v>
      </c>
      <c r="B7" s="89" t="s">
        <v>20</v>
      </c>
      <c r="C7" s="90"/>
      <c r="D7" s="90"/>
      <c r="E7" s="90"/>
      <c r="F7" s="90"/>
      <c r="G7" s="90"/>
      <c r="H7" s="90"/>
      <c r="I7" s="90"/>
      <c r="J7" s="91"/>
      <c r="K7" s="1" t="s">
        <v>54</v>
      </c>
      <c r="L7" t="s">
        <v>55</v>
      </c>
    </row>
    <row r="8" spans="1:12" ht="22.5" customHeight="1">
      <c r="A8" s="10" t="s">
        <v>14</v>
      </c>
      <c r="B8" s="76" t="s">
        <v>56</v>
      </c>
      <c r="C8" s="77"/>
      <c r="D8" s="77"/>
      <c r="E8" s="77"/>
      <c r="F8" s="77"/>
      <c r="G8" s="77"/>
      <c r="H8" s="77"/>
      <c r="I8" s="77"/>
      <c r="J8" s="78"/>
      <c r="K8" s="1" t="s">
        <v>57</v>
      </c>
      <c r="L8" t="s">
        <v>58</v>
      </c>
    </row>
    <row r="9" spans="1:12" ht="15.75" customHeight="1">
      <c r="A9" s="10" t="s">
        <v>59</v>
      </c>
      <c r="B9" s="76" t="s">
        <v>60</v>
      </c>
      <c r="C9" s="77"/>
      <c r="D9" s="77"/>
      <c r="E9" s="77"/>
      <c r="F9" s="77"/>
      <c r="G9" s="77"/>
      <c r="H9" s="77"/>
      <c r="I9" s="77"/>
      <c r="J9" s="78"/>
      <c r="K9" s="1" t="s">
        <v>57</v>
      </c>
      <c r="L9" t="s">
        <v>61</v>
      </c>
    </row>
    <row r="10" spans="1:12" ht="15.75" customHeight="1">
      <c r="A10" s="10" t="s">
        <v>0</v>
      </c>
      <c r="B10" s="79" t="s">
        <v>36</v>
      </c>
      <c r="C10" s="80"/>
      <c r="D10" s="80"/>
      <c r="E10" s="80"/>
      <c r="F10" s="80"/>
      <c r="G10" s="80"/>
      <c r="H10" s="80"/>
      <c r="I10" s="80"/>
      <c r="J10" s="81"/>
      <c r="K10" s="1" t="s">
        <v>19</v>
      </c>
      <c r="L10" t="s">
        <v>62</v>
      </c>
    </row>
    <row r="11" spans="1:12" ht="15.75" customHeight="1">
      <c r="A11" s="10" t="s">
        <v>1</v>
      </c>
      <c r="B11" s="76" t="s">
        <v>60</v>
      </c>
      <c r="C11" s="77"/>
      <c r="D11" s="77"/>
      <c r="E11" s="77"/>
      <c r="F11" s="77"/>
      <c r="G11" s="77"/>
      <c r="H11" s="77"/>
      <c r="I11" s="77"/>
      <c r="J11" s="78"/>
      <c r="K11" s="1" t="s">
        <v>27</v>
      </c>
      <c r="L11" t="s">
        <v>63</v>
      </c>
    </row>
    <row r="12" spans="1:12" ht="66.75" customHeight="1">
      <c r="A12" s="10" t="s">
        <v>64</v>
      </c>
      <c r="B12" s="76" t="s">
        <v>68</v>
      </c>
      <c r="C12" s="77"/>
      <c r="D12" s="77"/>
      <c r="E12" s="77"/>
      <c r="F12" s="77"/>
      <c r="G12" s="77"/>
      <c r="H12" s="77"/>
      <c r="I12" s="77"/>
      <c r="J12" s="78"/>
      <c r="K12" s="1" t="s">
        <v>115</v>
      </c>
      <c r="L12" t="s">
        <v>65</v>
      </c>
    </row>
    <row r="14" spans="1:11" ht="15.75">
      <c r="A14" s="71" t="s">
        <v>37</v>
      </c>
      <c r="B14" s="71"/>
      <c r="C14" s="71"/>
      <c r="D14" s="71"/>
      <c r="E14" s="71"/>
      <c r="F14" s="71"/>
      <c r="G14" s="71"/>
      <c r="H14" s="71"/>
      <c r="I14" s="71"/>
      <c r="J14" s="71"/>
      <c r="K14" s="71"/>
    </row>
    <row r="15" spans="1:11" ht="39.75" customHeight="1">
      <c r="A15" s="12" t="s">
        <v>2</v>
      </c>
      <c r="B15" s="98" t="s">
        <v>23</v>
      </c>
      <c r="C15" s="99"/>
      <c r="D15" s="99"/>
      <c r="E15" s="99"/>
      <c r="F15" s="99"/>
      <c r="G15" s="99"/>
      <c r="H15" s="99"/>
      <c r="I15" s="99"/>
      <c r="J15" s="99"/>
      <c r="K15" s="100"/>
    </row>
    <row r="16" spans="1:11" ht="18" customHeight="1">
      <c r="A16" s="101" t="s">
        <v>7</v>
      </c>
      <c r="B16" s="92" t="s">
        <v>90</v>
      </c>
      <c r="C16" s="93"/>
      <c r="D16" s="93"/>
      <c r="E16" s="93"/>
      <c r="F16" s="93"/>
      <c r="G16" s="93"/>
      <c r="H16" s="93"/>
      <c r="I16" s="93"/>
      <c r="J16" s="93"/>
      <c r="K16" s="94"/>
    </row>
    <row r="17" spans="1:11" ht="19.5" customHeight="1">
      <c r="A17" s="102"/>
      <c r="B17" s="92" t="s">
        <v>93</v>
      </c>
      <c r="C17" s="93"/>
      <c r="D17" s="93"/>
      <c r="E17" s="93"/>
      <c r="F17" s="93"/>
      <c r="G17" s="93"/>
      <c r="H17" s="93"/>
      <c r="I17" s="93"/>
      <c r="J17" s="93"/>
      <c r="K17" s="94"/>
    </row>
    <row r="18" spans="1:11" ht="20.25" customHeight="1">
      <c r="A18" s="102"/>
      <c r="B18" s="92" t="s">
        <v>91</v>
      </c>
      <c r="C18" s="93"/>
      <c r="D18" s="93"/>
      <c r="E18" s="93"/>
      <c r="F18" s="93"/>
      <c r="G18" s="93"/>
      <c r="H18" s="93"/>
      <c r="I18" s="93"/>
      <c r="J18" s="93"/>
      <c r="K18" s="94"/>
    </row>
    <row r="19" spans="1:11" ht="16.5" customHeight="1">
      <c r="A19" s="102"/>
      <c r="B19" s="92" t="s">
        <v>118</v>
      </c>
      <c r="C19" s="93"/>
      <c r="D19" s="93"/>
      <c r="E19" s="93"/>
      <c r="F19" s="93"/>
      <c r="G19" s="93"/>
      <c r="H19" s="93"/>
      <c r="I19" s="93"/>
      <c r="J19" s="93"/>
      <c r="K19" s="94"/>
    </row>
    <row r="20" spans="1:11" ht="18" customHeight="1">
      <c r="A20" s="102"/>
      <c r="B20" s="95" t="s">
        <v>117</v>
      </c>
      <c r="C20" s="96"/>
      <c r="D20" s="96"/>
      <c r="E20" s="96"/>
      <c r="F20" s="96"/>
      <c r="G20" s="96"/>
      <c r="H20" s="96"/>
      <c r="I20" s="96"/>
      <c r="J20" s="96"/>
      <c r="K20" s="97"/>
    </row>
    <row r="21" spans="1:11" ht="20.25" customHeight="1">
      <c r="A21" s="103"/>
      <c r="B21" s="92" t="s">
        <v>92</v>
      </c>
      <c r="C21" s="93"/>
      <c r="D21" s="93"/>
      <c r="E21" s="93"/>
      <c r="F21" s="93"/>
      <c r="G21" s="93"/>
      <c r="H21" s="93"/>
      <c r="I21" s="93"/>
      <c r="J21" s="93"/>
      <c r="K21" s="94"/>
    </row>
    <row r="22" spans="1:11" ht="53.25" customHeight="1">
      <c r="A22" s="11" t="s">
        <v>15</v>
      </c>
      <c r="B22" s="98" t="s">
        <v>89</v>
      </c>
      <c r="C22" s="99"/>
      <c r="D22" s="99"/>
      <c r="E22" s="99"/>
      <c r="F22" s="99"/>
      <c r="G22" s="99"/>
      <c r="H22" s="99"/>
      <c r="I22" s="99"/>
      <c r="J22" s="99"/>
      <c r="K22" s="100"/>
    </row>
    <row r="23" ht="15.75" thickBot="1"/>
    <row r="24" spans="1:11" ht="15.75">
      <c r="A24" s="104" t="s">
        <v>38</v>
      </c>
      <c r="B24" s="105"/>
      <c r="C24" s="105"/>
      <c r="D24" s="105"/>
      <c r="E24" s="105"/>
      <c r="F24" s="105"/>
      <c r="G24" s="105"/>
      <c r="H24" s="105"/>
      <c r="I24" s="105"/>
      <c r="J24" s="105"/>
      <c r="K24" s="105"/>
    </row>
    <row r="25" spans="1:12" ht="15.75">
      <c r="A25" s="83" t="s">
        <v>39</v>
      </c>
      <c r="B25" s="83" t="s">
        <v>40</v>
      </c>
      <c r="C25" s="83" t="s">
        <v>41</v>
      </c>
      <c r="D25" s="83"/>
      <c r="E25" s="83"/>
      <c r="F25" s="108" t="s">
        <v>12</v>
      </c>
      <c r="G25" s="3">
        <v>2014</v>
      </c>
      <c r="H25" s="2">
        <v>2015</v>
      </c>
      <c r="I25" s="2">
        <v>2016</v>
      </c>
      <c r="J25" s="2">
        <v>2017</v>
      </c>
      <c r="K25" s="2">
        <v>2018</v>
      </c>
      <c r="L25" s="2">
        <v>2019</v>
      </c>
    </row>
    <row r="26" spans="1:12" ht="15.75">
      <c r="A26" s="83"/>
      <c r="B26" s="83"/>
      <c r="C26" s="83"/>
      <c r="D26" s="83"/>
      <c r="E26" s="83"/>
      <c r="F26" s="108"/>
      <c r="G26" s="3" t="s">
        <v>10</v>
      </c>
      <c r="H26" s="2" t="s">
        <v>9</v>
      </c>
      <c r="I26" s="2" t="s">
        <v>9</v>
      </c>
      <c r="J26" s="2" t="s">
        <v>66</v>
      </c>
      <c r="K26" s="2" t="s">
        <v>8</v>
      </c>
      <c r="L26" s="2" t="s">
        <v>8</v>
      </c>
    </row>
    <row r="27" spans="1:12" ht="12" customHeight="1">
      <c r="A27" s="13">
        <v>1</v>
      </c>
      <c r="B27" s="13">
        <v>2</v>
      </c>
      <c r="C27" s="106">
        <v>3</v>
      </c>
      <c r="D27" s="106"/>
      <c r="E27" s="106"/>
      <c r="F27" s="13">
        <v>4</v>
      </c>
      <c r="G27" s="14">
        <v>5</v>
      </c>
      <c r="H27" s="23">
        <v>6</v>
      </c>
      <c r="I27" s="13">
        <v>7</v>
      </c>
      <c r="J27" s="13">
        <v>8</v>
      </c>
      <c r="K27" s="13">
        <v>9</v>
      </c>
      <c r="L27" s="31">
        <v>9</v>
      </c>
    </row>
    <row r="28" spans="1:12" ht="22.5" customHeight="1">
      <c r="A28" s="107" t="s">
        <v>3</v>
      </c>
      <c r="B28" s="15" t="s">
        <v>69</v>
      </c>
      <c r="C28" s="70" t="s">
        <v>95</v>
      </c>
      <c r="D28" s="70"/>
      <c r="E28" s="70"/>
      <c r="F28" s="33" t="s">
        <v>21</v>
      </c>
      <c r="G28" s="34" t="s">
        <v>17</v>
      </c>
      <c r="H28" s="29">
        <v>100</v>
      </c>
      <c r="I28" s="29">
        <v>100</v>
      </c>
      <c r="J28" s="29">
        <v>100</v>
      </c>
      <c r="K28" s="29">
        <v>100</v>
      </c>
      <c r="L28" s="29">
        <v>100</v>
      </c>
    </row>
    <row r="29" spans="1:12" ht="30" customHeight="1">
      <c r="A29" s="107"/>
      <c r="B29" s="15" t="s">
        <v>70</v>
      </c>
      <c r="C29" s="70" t="s">
        <v>24</v>
      </c>
      <c r="D29" s="70"/>
      <c r="E29" s="70"/>
      <c r="F29" s="33" t="s">
        <v>21</v>
      </c>
      <c r="G29" s="34" t="s">
        <v>17</v>
      </c>
      <c r="H29" s="29">
        <v>100</v>
      </c>
      <c r="I29" s="29">
        <v>100</v>
      </c>
      <c r="J29" s="29">
        <v>100</v>
      </c>
      <c r="K29" s="29">
        <v>100</v>
      </c>
      <c r="L29" s="29">
        <v>100</v>
      </c>
    </row>
    <row r="30" spans="1:12" ht="18.75" customHeight="1">
      <c r="A30" s="107"/>
      <c r="B30" s="15" t="s">
        <v>71</v>
      </c>
      <c r="C30" s="70" t="s">
        <v>25</v>
      </c>
      <c r="D30" s="70"/>
      <c r="E30" s="70"/>
      <c r="F30" s="33" t="s">
        <v>21</v>
      </c>
      <c r="G30" s="34" t="s">
        <v>17</v>
      </c>
      <c r="H30" s="29">
        <v>100</v>
      </c>
      <c r="I30" s="29">
        <v>100</v>
      </c>
      <c r="J30" s="29">
        <v>100</v>
      </c>
      <c r="K30" s="29">
        <v>100</v>
      </c>
      <c r="L30" s="29">
        <v>100</v>
      </c>
    </row>
    <row r="31" spans="1:12" ht="18.75" customHeight="1">
      <c r="A31" s="107"/>
      <c r="B31" s="15" t="s">
        <v>72</v>
      </c>
      <c r="C31" s="70" t="s">
        <v>121</v>
      </c>
      <c r="D31" s="70"/>
      <c r="E31" s="70"/>
      <c r="F31" s="33" t="s">
        <v>21</v>
      </c>
      <c r="G31" s="34" t="s">
        <v>17</v>
      </c>
      <c r="H31" s="29">
        <v>100</v>
      </c>
      <c r="I31" s="29">
        <v>100</v>
      </c>
      <c r="J31" s="29">
        <v>100</v>
      </c>
      <c r="K31" s="29">
        <v>100</v>
      </c>
      <c r="L31" s="29">
        <v>100</v>
      </c>
    </row>
    <row r="32" spans="1:12" ht="19.5" customHeight="1">
      <c r="A32" s="107"/>
      <c r="B32" s="15" t="s">
        <v>73</v>
      </c>
      <c r="C32" s="70" t="s">
        <v>29</v>
      </c>
      <c r="D32" s="70"/>
      <c r="E32" s="70"/>
      <c r="F32" s="33" t="s">
        <v>21</v>
      </c>
      <c r="G32" s="34" t="s">
        <v>17</v>
      </c>
      <c r="H32" s="29">
        <v>100</v>
      </c>
      <c r="I32" s="29">
        <v>100</v>
      </c>
      <c r="J32" s="29">
        <v>100</v>
      </c>
      <c r="K32" s="29">
        <v>100</v>
      </c>
      <c r="L32" s="29">
        <v>100</v>
      </c>
    </row>
    <row r="33" spans="1:12" ht="31.5" customHeight="1">
      <c r="A33" s="107"/>
      <c r="B33" s="15" t="s">
        <v>74</v>
      </c>
      <c r="C33" s="70" t="s">
        <v>77</v>
      </c>
      <c r="D33" s="70"/>
      <c r="E33" s="70"/>
      <c r="F33" s="33" t="s">
        <v>21</v>
      </c>
      <c r="G33" s="34" t="s">
        <v>17</v>
      </c>
      <c r="H33" s="29">
        <v>100</v>
      </c>
      <c r="I33" s="29">
        <v>100</v>
      </c>
      <c r="J33" s="29">
        <v>100</v>
      </c>
      <c r="K33" s="29">
        <v>100</v>
      </c>
      <c r="L33" s="29">
        <v>100</v>
      </c>
    </row>
    <row r="34" spans="1:12" ht="17.25" customHeight="1">
      <c r="A34" s="107"/>
      <c r="B34" s="15" t="s">
        <v>94</v>
      </c>
      <c r="C34" s="70" t="s">
        <v>108</v>
      </c>
      <c r="D34" s="70"/>
      <c r="E34" s="70"/>
      <c r="F34" s="33" t="s">
        <v>21</v>
      </c>
      <c r="G34" s="34" t="s">
        <v>17</v>
      </c>
      <c r="H34" s="29">
        <v>100</v>
      </c>
      <c r="I34" s="29">
        <v>100</v>
      </c>
      <c r="J34" s="29">
        <v>100</v>
      </c>
      <c r="K34" s="29">
        <v>100</v>
      </c>
      <c r="L34" s="29">
        <v>100</v>
      </c>
    </row>
    <row r="35" spans="1:12" ht="18.75" customHeight="1">
      <c r="A35" s="107"/>
      <c r="B35" s="15" t="s">
        <v>107</v>
      </c>
      <c r="C35" s="70" t="s">
        <v>26</v>
      </c>
      <c r="D35" s="70"/>
      <c r="E35" s="70"/>
      <c r="F35" s="33" t="s">
        <v>21</v>
      </c>
      <c r="G35" s="34" t="s">
        <v>17</v>
      </c>
      <c r="H35" s="29">
        <v>100</v>
      </c>
      <c r="I35" s="29">
        <v>100</v>
      </c>
      <c r="J35" s="29">
        <v>100</v>
      </c>
      <c r="K35" s="29">
        <v>100</v>
      </c>
      <c r="L35" s="29">
        <v>100</v>
      </c>
    </row>
    <row r="36" spans="1:12" ht="32.25" customHeight="1">
      <c r="A36" s="107" t="s">
        <v>4</v>
      </c>
      <c r="B36" s="15" t="s">
        <v>75</v>
      </c>
      <c r="C36" s="70" t="s">
        <v>97</v>
      </c>
      <c r="D36" s="70"/>
      <c r="E36" s="70"/>
      <c r="F36" s="33" t="s">
        <v>22</v>
      </c>
      <c r="G36" s="34" t="s">
        <v>17</v>
      </c>
      <c r="H36" s="29">
        <v>5669</v>
      </c>
      <c r="I36" s="29">
        <v>4779</v>
      </c>
      <c r="J36" s="29">
        <v>3980</v>
      </c>
      <c r="K36" s="29">
        <v>3900</v>
      </c>
      <c r="L36" s="29">
        <v>3850</v>
      </c>
    </row>
    <row r="37" spans="1:12" ht="30.75" customHeight="1">
      <c r="A37" s="107"/>
      <c r="B37" s="15" t="s">
        <v>78</v>
      </c>
      <c r="C37" s="70" t="s">
        <v>99</v>
      </c>
      <c r="D37" s="70"/>
      <c r="E37" s="70"/>
      <c r="F37" s="33" t="s">
        <v>22</v>
      </c>
      <c r="G37" s="34" t="s">
        <v>17</v>
      </c>
      <c r="H37" s="29">
        <v>980</v>
      </c>
      <c r="I37" s="29">
        <v>795</v>
      </c>
      <c r="J37" s="29">
        <v>690</v>
      </c>
      <c r="K37" s="29">
        <v>670</v>
      </c>
      <c r="L37" s="29">
        <v>635</v>
      </c>
    </row>
    <row r="38" spans="1:12" ht="18" customHeight="1">
      <c r="A38" s="107"/>
      <c r="B38" s="15" t="s">
        <v>79</v>
      </c>
      <c r="C38" s="70" t="s">
        <v>98</v>
      </c>
      <c r="D38" s="70"/>
      <c r="E38" s="70"/>
      <c r="F38" s="33" t="s">
        <v>22</v>
      </c>
      <c r="G38" s="34" t="s">
        <v>17</v>
      </c>
      <c r="H38" s="29">
        <v>275</v>
      </c>
      <c r="I38" s="29">
        <v>292</v>
      </c>
      <c r="J38" s="29">
        <v>170</v>
      </c>
      <c r="K38" s="29">
        <v>150</v>
      </c>
      <c r="L38" s="35">
        <v>130</v>
      </c>
    </row>
    <row r="39" spans="1:12" ht="18" customHeight="1">
      <c r="A39" s="107"/>
      <c r="B39" s="15" t="s">
        <v>80</v>
      </c>
      <c r="C39" s="70" t="s">
        <v>119</v>
      </c>
      <c r="D39" s="70"/>
      <c r="E39" s="70"/>
      <c r="F39" s="33" t="s">
        <v>22</v>
      </c>
      <c r="G39" s="34" t="s">
        <v>17</v>
      </c>
      <c r="H39" s="29">
        <v>592</v>
      </c>
      <c r="I39" s="29">
        <v>620</v>
      </c>
      <c r="J39" s="29">
        <f>153+20+58+56</f>
        <v>287</v>
      </c>
      <c r="K39" s="29">
        <v>280</v>
      </c>
      <c r="L39" s="29">
        <v>275</v>
      </c>
    </row>
    <row r="40" spans="1:12" ht="18" customHeight="1">
      <c r="A40" s="107"/>
      <c r="B40" s="15" t="s">
        <v>81</v>
      </c>
      <c r="C40" s="70" t="s">
        <v>112</v>
      </c>
      <c r="D40" s="70"/>
      <c r="E40" s="70"/>
      <c r="F40" s="33" t="s">
        <v>22</v>
      </c>
      <c r="G40" s="34" t="s">
        <v>17</v>
      </c>
      <c r="H40" s="29">
        <v>120</v>
      </c>
      <c r="I40" s="29">
        <f>110+30+30</f>
        <v>170</v>
      </c>
      <c r="J40" s="29">
        <v>155</v>
      </c>
      <c r="K40" s="29">
        <v>155</v>
      </c>
      <c r="L40" s="29">
        <v>155</v>
      </c>
    </row>
    <row r="41" spans="1:12" ht="32.25" customHeight="1">
      <c r="A41" s="107"/>
      <c r="B41" s="15" t="s">
        <v>82</v>
      </c>
      <c r="C41" s="70" t="s">
        <v>113</v>
      </c>
      <c r="D41" s="70"/>
      <c r="E41" s="70"/>
      <c r="F41" s="33" t="s">
        <v>22</v>
      </c>
      <c r="G41" s="34" t="s">
        <v>17</v>
      </c>
      <c r="H41" s="29">
        <v>300</v>
      </c>
      <c r="I41" s="29">
        <v>350</v>
      </c>
      <c r="J41" s="29">
        <v>400</v>
      </c>
      <c r="K41" s="29">
        <v>400</v>
      </c>
      <c r="L41" s="29">
        <v>400</v>
      </c>
    </row>
    <row r="42" spans="1:12" ht="18.75" customHeight="1">
      <c r="A42" s="107"/>
      <c r="B42" s="15" t="s">
        <v>96</v>
      </c>
      <c r="C42" s="70" t="s">
        <v>110</v>
      </c>
      <c r="D42" s="70"/>
      <c r="E42" s="70"/>
      <c r="F42" s="33" t="s">
        <v>22</v>
      </c>
      <c r="G42" s="34" t="s">
        <v>17</v>
      </c>
      <c r="H42" s="29">
        <v>1970</v>
      </c>
      <c r="I42" s="29">
        <v>1810</v>
      </c>
      <c r="J42" s="29">
        <v>1500</v>
      </c>
      <c r="K42" s="29">
        <v>1475</v>
      </c>
      <c r="L42" s="29">
        <v>1475</v>
      </c>
    </row>
    <row r="43" spans="1:12" ht="18.75" customHeight="1">
      <c r="A43" s="107"/>
      <c r="B43" s="15" t="s">
        <v>109</v>
      </c>
      <c r="C43" s="70" t="s">
        <v>100</v>
      </c>
      <c r="D43" s="70"/>
      <c r="E43" s="70"/>
      <c r="F43" s="33" t="s">
        <v>22</v>
      </c>
      <c r="G43" s="34" t="s">
        <v>17</v>
      </c>
      <c r="H43" s="29">
        <v>62</v>
      </c>
      <c r="I43" s="29">
        <v>60</v>
      </c>
      <c r="J43" s="29">
        <v>65</v>
      </c>
      <c r="K43" s="29">
        <v>65</v>
      </c>
      <c r="L43" s="29">
        <v>65</v>
      </c>
    </row>
    <row r="44" spans="1:12" ht="18.75" customHeight="1">
      <c r="A44" s="111" t="s">
        <v>11</v>
      </c>
      <c r="B44" s="15" t="s">
        <v>76</v>
      </c>
      <c r="C44" s="73" t="s">
        <v>105</v>
      </c>
      <c r="D44" s="74"/>
      <c r="E44" s="75"/>
      <c r="F44" s="33" t="s">
        <v>6</v>
      </c>
      <c r="G44" s="34" t="s">
        <v>17</v>
      </c>
      <c r="H44" s="29">
        <f>9.4</f>
        <v>9.4</v>
      </c>
      <c r="I44" s="29">
        <f>54260.5/I36</f>
        <v>11.353944339820046</v>
      </c>
      <c r="J44" s="29">
        <f>J54/J36</f>
        <v>12.761934673366834</v>
      </c>
      <c r="K44" s="29">
        <f>K54/K36</f>
        <v>13.653948717948719</v>
      </c>
      <c r="L44" s="29">
        <f>L54/L36</f>
        <v>13.894857142857141</v>
      </c>
    </row>
    <row r="45" spans="1:12" ht="18.75" customHeight="1">
      <c r="A45" s="111"/>
      <c r="B45" s="15" t="s">
        <v>83</v>
      </c>
      <c r="C45" s="112" t="s">
        <v>102</v>
      </c>
      <c r="D45" s="112"/>
      <c r="E45" s="112"/>
      <c r="F45" s="33" t="s">
        <v>6</v>
      </c>
      <c r="G45" s="34" t="s">
        <v>17</v>
      </c>
      <c r="H45" s="29">
        <f>10*5</f>
        <v>50</v>
      </c>
      <c r="I45" s="29">
        <v>70</v>
      </c>
      <c r="J45" s="29">
        <v>70</v>
      </c>
      <c r="K45" s="29">
        <v>70</v>
      </c>
      <c r="L45" s="29">
        <v>70</v>
      </c>
    </row>
    <row r="46" spans="1:12" ht="16.5" customHeight="1">
      <c r="A46" s="111"/>
      <c r="B46" s="15" t="s">
        <v>84</v>
      </c>
      <c r="C46" s="70" t="s">
        <v>120</v>
      </c>
      <c r="D46" s="70"/>
      <c r="E46" s="70"/>
      <c r="F46" s="33" t="s">
        <v>6</v>
      </c>
      <c r="G46" s="34" t="s">
        <v>17</v>
      </c>
      <c r="H46" s="29">
        <v>1514.5</v>
      </c>
      <c r="I46" s="29">
        <f>564.6+1048.1</f>
        <v>1612.6999999999998</v>
      </c>
      <c r="J46" s="29">
        <v>735</v>
      </c>
      <c r="K46" s="29">
        <v>715</v>
      </c>
      <c r="L46" s="29">
        <v>700</v>
      </c>
    </row>
    <row r="47" spans="1:12" ht="21" customHeight="1">
      <c r="A47" s="111"/>
      <c r="B47" s="15" t="s">
        <v>85</v>
      </c>
      <c r="C47" s="70" t="s">
        <v>30</v>
      </c>
      <c r="D47" s="70"/>
      <c r="E47" s="70"/>
      <c r="F47" s="33" t="s">
        <v>6</v>
      </c>
      <c r="G47" s="34" t="s">
        <v>17</v>
      </c>
      <c r="H47" s="29">
        <v>727.6</v>
      </c>
      <c r="I47" s="29">
        <v>657.4</v>
      </c>
      <c r="J47" s="29">
        <v>650</v>
      </c>
      <c r="K47" s="29">
        <v>650</v>
      </c>
      <c r="L47" s="29">
        <v>650</v>
      </c>
    </row>
    <row r="48" spans="1:12" ht="19.5" customHeight="1">
      <c r="A48" s="111"/>
      <c r="B48" s="15" t="s">
        <v>86</v>
      </c>
      <c r="C48" s="70" t="s">
        <v>103</v>
      </c>
      <c r="D48" s="70"/>
      <c r="E48" s="70"/>
      <c r="F48" s="33" t="s">
        <v>6</v>
      </c>
      <c r="G48" s="34" t="s">
        <v>17</v>
      </c>
      <c r="H48" s="29">
        <f>1932.4/H41</f>
        <v>6.441333333333334</v>
      </c>
      <c r="I48" s="29">
        <f>2420.1/I41</f>
        <v>6.914571428571429</v>
      </c>
      <c r="J48" s="29">
        <v>2.7</v>
      </c>
      <c r="K48" s="29">
        <v>2.7</v>
      </c>
      <c r="L48" s="29">
        <v>2.7</v>
      </c>
    </row>
    <row r="49" spans="1:12" ht="19.5" customHeight="1">
      <c r="A49" s="111"/>
      <c r="B49" s="15" t="s">
        <v>87</v>
      </c>
      <c r="C49" s="70" t="s">
        <v>111</v>
      </c>
      <c r="D49" s="70"/>
      <c r="E49" s="70"/>
      <c r="F49" s="33" t="s">
        <v>6</v>
      </c>
      <c r="G49" s="34" t="s">
        <v>17</v>
      </c>
      <c r="H49" s="29">
        <v>6.9</v>
      </c>
      <c r="I49" s="29">
        <v>7.45</v>
      </c>
      <c r="J49" s="29">
        <v>7.8</v>
      </c>
      <c r="K49" s="29">
        <v>8</v>
      </c>
      <c r="L49" s="29">
        <v>8</v>
      </c>
    </row>
    <row r="50" spans="1:12" ht="16.5" customHeight="1">
      <c r="A50" s="111"/>
      <c r="B50" s="15" t="s">
        <v>116</v>
      </c>
      <c r="C50" s="70" t="s">
        <v>51</v>
      </c>
      <c r="D50" s="70"/>
      <c r="E50" s="70"/>
      <c r="F50" s="33" t="s">
        <v>6</v>
      </c>
      <c r="G50" s="34" t="s">
        <v>17</v>
      </c>
      <c r="H50" s="29">
        <v>2</v>
      </c>
      <c r="I50" s="29">
        <v>3</v>
      </c>
      <c r="J50" s="29">
        <v>3</v>
      </c>
      <c r="K50" s="29">
        <v>3</v>
      </c>
      <c r="L50" s="29">
        <v>4</v>
      </c>
    </row>
    <row r="51" spans="1:11" ht="20.25" customHeight="1">
      <c r="A51" s="109" t="s">
        <v>42</v>
      </c>
      <c r="B51" s="110"/>
      <c r="C51" s="110"/>
      <c r="D51" s="110"/>
      <c r="E51" s="110"/>
      <c r="F51" s="110"/>
      <c r="G51" s="110"/>
      <c r="H51" s="110"/>
      <c r="I51" s="110"/>
      <c r="J51" s="110"/>
      <c r="K51" s="110"/>
    </row>
    <row r="52" spans="1:12" ht="15.75" customHeight="1">
      <c r="A52" s="83" t="s">
        <v>41</v>
      </c>
      <c r="B52" s="83"/>
      <c r="C52" s="83"/>
      <c r="D52" s="108" t="s">
        <v>5</v>
      </c>
      <c r="E52" s="108"/>
      <c r="F52" s="3">
        <v>2013</v>
      </c>
      <c r="G52" s="3">
        <v>2014</v>
      </c>
      <c r="H52" s="2">
        <v>2015</v>
      </c>
      <c r="I52" s="2">
        <v>2016</v>
      </c>
      <c r="J52" s="2">
        <v>2017</v>
      </c>
      <c r="K52" s="2">
        <v>2018</v>
      </c>
      <c r="L52" s="2">
        <v>2019</v>
      </c>
    </row>
    <row r="53" spans="1:12" ht="15.75" customHeight="1" thickBot="1">
      <c r="A53" s="83"/>
      <c r="B53" s="83"/>
      <c r="C53" s="83"/>
      <c r="D53" s="21" t="s">
        <v>43</v>
      </c>
      <c r="E53" s="21" t="s">
        <v>44</v>
      </c>
      <c r="F53" s="24" t="s">
        <v>10</v>
      </c>
      <c r="G53" s="24" t="s">
        <v>10</v>
      </c>
      <c r="H53" s="25" t="s">
        <v>67</v>
      </c>
      <c r="I53" s="26" t="s">
        <v>9</v>
      </c>
      <c r="J53" s="26" t="s">
        <v>104</v>
      </c>
      <c r="K53" s="26" t="s">
        <v>8</v>
      </c>
      <c r="L53" s="26" t="s">
        <v>8</v>
      </c>
    </row>
    <row r="54" spans="1:12" ht="24" customHeight="1" thickBot="1">
      <c r="A54" s="113" t="s">
        <v>88</v>
      </c>
      <c r="B54" s="114"/>
      <c r="C54" s="115"/>
      <c r="D54" s="43" t="s">
        <v>114</v>
      </c>
      <c r="E54" s="27"/>
      <c r="F54" s="28"/>
      <c r="G54" s="28"/>
      <c r="H54" s="28"/>
      <c r="I54" s="28">
        <v>64981.7</v>
      </c>
      <c r="J54" s="28">
        <v>50792.5</v>
      </c>
      <c r="K54" s="28">
        <v>53250.4</v>
      </c>
      <c r="L54" s="30">
        <v>53495.2</v>
      </c>
    </row>
    <row r="55" spans="1:12" ht="15.75" customHeight="1">
      <c r="A55" s="36"/>
      <c r="B55" s="36"/>
      <c r="C55" s="36"/>
      <c r="D55" s="37"/>
      <c r="E55" s="38"/>
      <c r="F55" s="39"/>
      <c r="G55" s="39"/>
      <c r="H55" s="39"/>
      <c r="I55" s="39"/>
      <c r="J55" s="39"/>
      <c r="K55" s="39"/>
      <c r="L55" s="39"/>
    </row>
    <row r="56" spans="1:4" ht="18.75">
      <c r="A56" s="16" t="s">
        <v>45</v>
      </c>
      <c r="C56" s="82" t="s">
        <v>46</v>
      </c>
      <c r="D56" s="82"/>
    </row>
    <row r="57" spans="1:4" ht="15">
      <c r="A57" s="72" t="s">
        <v>47</v>
      </c>
      <c r="B57" s="72"/>
      <c r="C57" s="72"/>
      <c r="D57" s="72"/>
    </row>
    <row r="58" spans="1:4" ht="18.75">
      <c r="A58" s="16" t="s">
        <v>48</v>
      </c>
      <c r="C58" s="82" t="s">
        <v>49</v>
      </c>
      <c r="D58" s="82"/>
    </row>
    <row r="59" spans="1:4" ht="15">
      <c r="A59" s="72" t="s">
        <v>47</v>
      </c>
      <c r="B59" s="72"/>
      <c r="C59" s="72"/>
      <c r="D59" s="72"/>
    </row>
    <row r="60" ht="15.75">
      <c r="A60" s="20" t="s">
        <v>106</v>
      </c>
    </row>
  </sheetData>
  <sheetProtection/>
  <mergeCells count="60">
    <mergeCell ref="A36:A43"/>
    <mergeCell ref="C48:E48"/>
    <mergeCell ref="C45:E45"/>
    <mergeCell ref="C49:E49"/>
    <mergeCell ref="A54:C54"/>
    <mergeCell ref="C33:E33"/>
    <mergeCell ref="C31:E31"/>
    <mergeCell ref="C50:E50"/>
    <mergeCell ref="C47:E47"/>
    <mergeCell ref="A51:K51"/>
    <mergeCell ref="A52:C53"/>
    <mergeCell ref="D52:E52"/>
    <mergeCell ref="C38:E38"/>
    <mergeCell ref="C43:E43"/>
    <mergeCell ref="A44:A50"/>
    <mergeCell ref="C36:E36"/>
    <mergeCell ref="B15:K15"/>
    <mergeCell ref="B16:K16"/>
    <mergeCell ref="B17:K17"/>
    <mergeCell ref="B18:K18"/>
    <mergeCell ref="F25:F26"/>
    <mergeCell ref="C28:E28"/>
    <mergeCell ref="B21:K21"/>
    <mergeCell ref="B19:K19"/>
    <mergeCell ref="B20:K20"/>
    <mergeCell ref="B22:K22"/>
    <mergeCell ref="A16:A21"/>
    <mergeCell ref="A24:K24"/>
    <mergeCell ref="B11:J11"/>
    <mergeCell ref="B12:J12"/>
    <mergeCell ref="J1:K1"/>
    <mergeCell ref="A3:K3"/>
    <mergeCell ref="B5:J5"/>
    <mergeCell ref="B6:J6"/>
    <mergeCell ref="B7:J7"/>
    <mergeCell ref="C29:E29"/>
    <mergeCell ref="C37:E37"/>
    <mergeCell ref="C35:E35"/>
    <mergeCell ref="A25:A26"/>
    <mergeCell ref="B25:B26"/>
    <mergeCell ref="C25:E26"/>
    <mergeCell ref="C27:E27"/>
    <mergeCell ref="A28:A35"/>
    <mergeCell ref="C32:E32"/>
    <mergeCell ref="C30:E30"/>
    <mergeCell ref="A59:D59"/>
    <mergeCell ref="C39:E39"/>
    <mergeCell ref="C40:E40"/>
    <mergeCell ref="C41:E41"/>
    <mergeCell ref="C46:E46"/>
    <mergeCell ref="C42:E42"/>
    <mergeCell ref="C44:E44"/>
    <mergeCell ref="C56:D56"/>
    <mergeCell ref="A57:D57"/>
    <mergeCell ref="C58:D58"/>
    <mergeCell ref="C34:E34"/>
    <mergeCell ref="A14:K14"/>
    <mergeCell ref="B8:J8"/>
    <mergeCell ref="B9:J9"/>
    <mergeCell ref="B10:J10"/>
  </mergeCells>
  <printOptions/>
  <pageMargins left="0.31496062992125984" right="0" top="0.15748031496062992" bottom="0.15748031496062992" header="0.31496062992125984" footer="0.31496062992125984"/>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A1:L60"/>
  <sheetViews>
    <sheetView zoomScale="80" zoomScaleNormal="80" zoomScalePageLayoutView="0" workbookViewId="0" topLeftCell="A1">
      <selection activeCell="J1" sqref="J1:K1"/>
    </sheetView>
  </sheetViews>
  <sheetFormatPr defaultColWidth="9.140625" defaultRowHeight="15"/>
  <cols>
    <col min="1" max="1" width="28.57421875" style="0" customWidth="1"/>
    <col min="2" max="2" width="8.421875" style="0" customWidth="1"/>
    <col min="3" max="3" width="31.00390625" style="0" customWidth="1"/>
    <col min="5" max="5" width="10.8515625" style="0" customWidth="1"/>
    <col min="6" max="6" width="10.00390625" style="0" bestFit="1" customWidth="1"/>
    <col min="7" max="11" width="10.28125" style="0" customWidth="1"/>
    <col min="12" max="12" width="10.57421875" style="0" customWidth="1"/>
  </cols>
  <sheetData>
    <row r="1" spans="10:11" ht="15">
      <c r="J1" s="84" t="s">
        <v>31</v>
      </c>
      <c r="K1" s="84"/>
    </row>
    <row r="2" spans="1:11" ht="19.5" customHeight="1">
      <c r="A2" s="85" t="s">
        <v>101</v>
      </c>
      <c r="B2" s="85"/>
      <c r="C2" s="85"/>
      <c r="D2" s="85"/>
      <c r="E2" s="85"/>
      <c r="F2" s="85"/>
      <c r="G2" s="85"/>
      <c r="H2" s="85"/>
      <c r="I2" s="85"/>
      <c r="J2" s="85"/>
      <c r="K2" s="85"/>
    </row>
    <row r="3" ht="12.75" customHeight="1">
      <c r="K3" s="9" t="s">
        <v>33</v>
      </c>
    </row>
    <row r="4" spans="1:12" ht="21" customHeight="1">
      <c r="A4" s="10" t="s">
        <v>16</v>
      </c>
      <c r="B4" s="86" t="s">
        <v>34</v>
      </c>
      <c r="C4" s="87"/>
      <c r="D4" s="87"/>
      <c r="E4" s="87"/>
      <c r="F4" s="87"/>
      <c r="G4" s="87"/>
      <c r="H4" s="87"/>
      <c r="I4" s="87"/>
      <c r="J4" s="88"/>
      <c r="K4" s="8">
        <v>1482</v>
      </c>
      <c r="L4" t="s">
        <v>52</v>
      </c>
    </row>
    <row r="5" spans="1:12" ht="22.5" customHeight="1">
      <c r="A5" s="11" t="s">
        <v>35</v>
      </c>
      <c r="B5" s="86" t="s">
        <v>18</v>
      </c>
      <c r="C5" s="87"/>
      <c r="D5" s="87"/>
      <c r="E5" s="87"/>
      <c r="F5" s="87"/>
      <c r="G5" s="87"/>
      <c r="H5" s="87"/>
      <c r="I5" s="87"/>
      <c r="J5" s="88"/>
      <c r="K5" s="8">
        <v>2101</v>
      </c>
      <c r="L5" s="22" t="s">
        <v>53</v>
      </c>
    </row>
    <row r="6" spans="1:12" ht="20.25" customHeight="1">
      <c r="A6" s="10" t="s">
        <v>13</v>
      </c>
      <c r="B6" s="89" t="s">
        <v>20</v>
      </c>
      <c r="C6" s="90"/>
      <c r="D6" s="90"/>
      <c r="E6" s="90"/>
      <c r="F6" s="90"/>
      <c r="G6" s="90"/>
      <c r="H6" s="90"/>
      <c r="I6" s="90"/>
      <c r="J6" s="91"/>
      <c r="K6" s="1" t="s">
        <v>54</v>
      </c>
      <c r="L6" t="s">
        <v>55</v>
      </c>
    </row>
    <row r="7" spans="1:12" ht="22.5" customHeight="1">
      <c r="A7" s="10" t="s">
        <v>14</v>
      </c>
      <c r="B7" s="76" t="s">
        <v>153</v>
      </c>
      <c r="C7" s="77"/>
      <c r="D7" s="77"/>
      <c r="E7" s="77"/>
      <c r="F7" s="77"/>
      <c r="G7" s="77"/>
      <c r="H7" s="77"/>
      <c r="I7" s="77"/>
      <c r="J7" s="78"/>
      <c r="K7" s="1" t="s">
        <v>57</v>
      </c>
      <c r="L7" t="s">
        <v>58</v>
      </c>
    </row>
    <row r="8" spans="1:12" ht="19.5" customHeight="1">
      <c r="A8" s="10" t="s">
        <v>59</v>
      </c>
      <c r="B8" s="76" t="s">
        <v>151</v>
      </c>
      <c r="C8" s="77"/>
      <c r="D8" s="77"/>
      <c r="E8" s="77"/>
      <c r="F8" s="77"/>
      <c r="G8" s="77"/>
      <c r="H8" s="77"/>
      <c r="I8" s="77"/>
      <c r="J8" s="78"/>
      <c r="K8" s="1" t="s">
        <v>152</v>
      </c>
      <c r="L8" t="s">
        <v>61</v>
      </c>
    </row>
    <row r="9" spans="1:12" ht="15.75" customHeight="1">
      <c r="A9" s="10" t="s">
        <v>0</v>
      </c>
      <c r="B9" s="79" t="s">
        <v>36</v>
      </c>
      <c r="C9" s="80"/>
      <c r="D9" s="80"/>
      <c r="E9" s="80"/>
      <c r="F9" s="80"/>
      <c r="G9" s="80"/>
      <c r="H9" s="80"/>
      <c r="I9" s="80"/>
      <c r="J9" s="81"/>
      <c r="K9" s="1" t="s">
        <v>19</v>
      </c>
      <c r="L9" t="s">
        <v>62</v>
      </c>
    </row>
    <row r="10" spans="1:12" ht="15.75" customHeight="1">
      <c r="A10" s="10" t="s">
        <v>1</v>
      </c>
      <c r="B10" s="76" t="s">
        <v>151</v>
      </c>
      <c r="C10" s="77"/>
      <c r="D10" s="77"/>
      <c r="E10" s="77"/>
      <c r="F10" s="77"/>
      <c r="G10" s="77"/>
      <c r="H10" s="77"/>
      <c r="I10" s="77"/>
      <c r="J10" s="78"/>
      <c r="K10" s="1" t="s">
        <v>150</v>
      </c>
      <c r="L10" t="s">
        <v>63</v>
      </c>
    </row>
    <row r="11" spans="1:12" ht="15.75" customHeight="1">
      <c r="A11" s="10" t="s">
        <v>64</v>
      </c>
      <c r="B11" s="76" t="s">
        <v>149</v>
      </c>
      <c r="C11" s="77"/>
      <c r="D11" s="77"/>
      <c r="E11" s="77"/>
      <c r="F11" s="77"/>
      <c r="G11" s="77"/>
      <c r="H11" s="77"/>
      <c r="I11" s="77"/>
      <c r="J11" s="78"/>
      <c r="K11" s="1" t="s">
        <v>148</v>
      </c>
      <c r="L11" t="s">
        <v>65</v>
      </c>
    </row>
    <row r="13" spans="1:11" ht="15.75">
      <c r="A13" s="71" t="s">
        <v>37</v>
      </c>
      <c r="B13" s="71"/>
      <c r="C13" s="71"/>
      <c r="D13" s="71"/>
      <c r="E13" s="71"/>
      <c r="F13" s="71"/>
      <c r="G13" s="71"/>
      <c r="H13" s="71"/>
      <c r="I13" s="71"/>
      <c r="J13" s="71"/>
      <c r="K13" s="71"/>
    </row>
    <row r="14" spans="1:11" ht="33.75" customHeight="1">
      <c r="A14" s="12" t="s">
        <v>2</v>
      </c>
      <c r="B14" s="98" t="s">
        <v>147</v>
      </c>
      <c r="C14" s="99"/>
      <c r="D14" s="99"/>
      <c r="E14" s="99"/>
      <c r="F14" s="99"/>
      <c r="G14" s="99"/>
      <c r="H14" s="99"/>
      <c r="I14" s="99"/>
      <c r="J14" s="99"/>
      <c r="K14" s="100"/>
    </row>
    <row r="15" spans="1:11" ht="22.5" customHeight="1">
      <c r="A15" s="101" t="s">
        <v>7</v>
      </c>
      <c r="B15" s="92" t="s">
        <v>146</v>
      </c>
      <c r="C15" s="93"/>
      <c r="D15" s="93"/>
      <c r="E15" s="93"/>
      <c r="F15" s="93"/>
      <c r="G15" s="93"/>
      <c r="H15" s="93"/>
      <c r="I15" s="93"/>
      <c r="J15" s="93"/>
      <c r="K15" s="94"/>
    </row>
    <row r="16" spans="1:11" ht="22.5" customHeight="1">
      <c r="A16" s="102"/>
      <c r="B16" s="92" t="s">
        <v>145</v>
      </c>
      <c r="C16" s="93"/>
      <c r="D16" s="93"/>
      <c r="E16" s="93"/>
      <c r="F16" s="93"/>
      <c r="G16" s="93"/>
      <c r="H16" s="93"/>
      <c r="I16" s="93"/>
      <c r="J16" s="93"/>
      <c r="K16" s="94"/>
    </row>
    <row r="17" spans="1:11" ht="22.5" customHeight="1">
      <c r="A17" s="102"/>
      <c r="B17" s="92" t="s">
        <v>144</v>
      </c>
      <c r="C17" s="93"/>
      <c r="D17" s="93"/>
      <c r="E17" s="93"/>
      <c r="F17" s="93"/>
      <c r="G17" s="93"/>
      <c r="H17" s="93"/>
      <c r="I17" s="93"/>
      <c r="J17" s="93"/>
      <c r="K17" s="94"/>
    </row>
    <row r="18" spans="1:11" ht="22.5" customHeight="1">
      <c r="A18" s="102"/>
      <c r="B18" s="92" t="s">
        <v>143</v>
      </c>
      <c r="C18" s="93"/>
      <c r="D18" s="93"/>
      <c r="E18" s="93"/>
      <c r="F18" s="93"/>
      <c r="G18" s="93"/>
      <c r="H18" s="93"/>
      <c r="I18" s="93"/>
      <c r="J18" s="93"/>
      <c r="K18" s="94"/>
    </row>
    <row r="19" spans="1:11" ht="22.5" customHeight="1">
      <c r="A19" s="102"/>
      <c r="B19" s="92" t="s">
        <v>117</v>
      </c>
      <c r="C19" s="93"/>
      <c r="D19" s="93"/>
      <c r="E19" s="93"/>
      <c r="F19" s="93"/>
      <c r="G19" s="93"/>
      <c r="H19" s="93"/>
      <c r="I19" s="93"/>
      <c r="J19" s="93"/>
      <c r="K19" s="94"/>
    </row>
    <row r="20" spans="1:11" ht="22.5" customHeight="1">
      <c r="A20" s="102"/>
      <c r="B20" s="92" t="s">
        <v>118</v>
      </c>
      <c r="C20" s="93"/>
      <c r="D20" s="93"/>
      <c r="E20" s="93"/>
      <c r="F20" s="93"/>
      <c r="G20" s="93"/>
      <c r="H20" s="93"/>
      <c r="I20" s="93"/>
      <c r="J20" s="93"/>
      <c r="K20" s="94"/>
    </row>
    <row r="21" spans="1:11" ht="22.5" customHeight="1">
      <c r="A21" s="102"/>
      <c r="B21" s="92" t="s">
        <v>142</v>
      </c>
      <c r="C21" s="93"/>
      <c r="D21" s="93"/>
      <c r="E21" s="93"/>
      <c r="F21" s="93"/>
      <c r="G21" s="93"/>
      <c r="H21" s="93"/>
      <c r="I21" s="93"/>
      <c r="J21" s="93"/>
      <c r="K21" s="94"/>
    </row>
    <row r="22" spans="1:11" ht="48.75" customHeight="1">
      <c r="A22" s="102"/>
      <c r="B22" s="92" t="s">
        <v>141</v>
      </c>
      <c r="C22" s="93"/>
      <c r="D22" s="93"/>
      <c r="E22" s="93"/>
      <c r="F22" s="93"/>
      <c r="G22" s="93"/>
      <c r="H22" s="93"/>
      <c r="I22" s="93"/>
      <c r="J22" s="93"/>
      <c r="K22" s="94"/>
    </row>
    <row r="23" spans="1:11" ht="37.5" customHeight="1">
      <c r="A23" s="11" t="s">
        <v>15</v>
      </c>
      <c r="B23" s="98" t="s">
        <v>140</v>
      </c>
      <c r="C23" s="99"/>
      <c r="D23" s="99"/>
      <c r="E23" s="99"/>
      <c r="F23" s="99"/>
      <c r="G23" s="99"/>
      <c r="H23" s="99"/>
      <c r="I23" s="99"/>
      <c r="J23" s="99"/>
      <c r="K23" s="100"/>
    </row>
    <row r="24" ht="15.75" thickBot="1"/>
    <row r="25" spans="1:11" ht="15.75">
      <c r="A25" s="104" t="s">
        <v>38</v>
      </c>
      <c r="B25" s="105"/>
      <c r="C25" s="105"/>
      <c r="D25" s="105"/>
      <c r="E25" s="105"/>
      <c r="F25" s="105"/>
      <c r="G25" s="105"/>
      <c r="H25" s="105"/>
      <c r="I25" s="105"/>
      <c r="J25" s="105"/>
      <c r="K25" s="105"/>
    </row>
    <row r="26" spans="1:12" ht="15.75">
      <c r="A26" s="83" t="s">
        <v>39</v>
      </c>
      <c r="B26" s="83" t="s">
        <v>40</v>
      </c>
      <c r="C26" s="83" t="s">
        <v>41</v>
      </c>
      <c r="D26" s="83"/>
      <c r="E26" s="83"/>
      <c r="F26" s="108" t="s">
        <v>12</v>
      </c>
      <c r="G26" s="3">
        <v>2014</v>
      </c>
      <c r="H26" s="47">
        <v>2015</v>
      </c>
      <c r="I26" s="2">
        <v>2016</v>
      </c>
      <c r="J26" s="2">
        <v>2017</v>
      </c>
      <c r="K26" s="2">
        <v>2018</v>
      </c>
      <c r="L26" s="2">
        <v>2019</v>
      </c>
    </row>
    <row r="27" spans="1:12" ht="15.75">
      <c r="A27" s="83"/>
      <c r="B27" s="83"/>
      <c r="C27" s="83"/>
      <c r="D27" s="83"/>
      <c r="E27" s="83"/>
      <c r="F27" s="108"/>
      <c r="G27" s="3" t="s">
        <v>10</v>
      </c>
      <c r="H27" s="3" t="s">
        <v>9</v>
      </c>
      <c r="I27" s="2" t="s">
        <v>104</v>
      </c>
      <c r="J27" s="2" t="s">
        <v>8</v>
      </c>
      <c r="K27" s="2" t="s">
        <v>8</v>
      </c>
      <c r="L27" s="2" t="s">
        <v>8</v>
      </c>
    </row>
    <row r="28" spans="1:12" ht="21" customHeight="1">
      <c r="A28" s="42">
        <v>1</v>
      </c>
      <c r="B28" s="42">
        <v>2</v>
      </c>
      <c r="C28" s="121">
        <v>3</v>
      </c>
      <c r="D28" s="121"/>
      <c r="E28" s="121"/>
      <c r="F28" s="40">
        <v>4</v>
      </c>
      <c r="G28" s="14">
        <v>5</v>
      </c>
      <c r="H28" s="14">
        <v>6</v>
      </c>
      <c r="I28" s="40">
        <v>7</v>
      </c>
      <c r="J28" s="40">
        <v>8</v>
      </c>
      <c r="K28" s="40">
        <v>9</v>
      </c>
      <c r="L28" s="40">
        <v>9</v>
      </c>
    </row>
    <row r="29" spans="1:12" ht="33" customHeight="1">
      <c r="A29" s="107" t="s">
        <v>3</v>
      </c>
      <c r="B29" s="15" t="s">
        <v>69</v>
      </c>
      <c r="C29" s="120" t="s">
        <v>139</v>
      </c>
      <c r="D29" s="120"/>
      <c r="E29" s="120"/>
      <c r="F29" s="2" t="s">
        <v>21</v>
      </c>
      <c r="G29" s="7" t="s">
        <v>17</v>
      </c>
      <c r="H29" s="48"/>
      <c r="I29" s="5">
        <v>100</v>
      </c>
      <c r="J29" s="5">
        <v>100</v>
      </c>
      <c r="K29" s="5">
        <v>100</v>
      </c>
      <c r="L29" s="5">
        <v>100</v>
      </c>
    </row>
    <row r="30" spans="1:12" ht="18.75" customHeight="1">
      <c r="A30" s="107"/>
      <c r="B30" s="15" t="s">
        <v>70</v>
      </c>
      <c r="C30" s="120" t="s">
        <v>138</v>
      </c>
      <c r="D30" s="120"/>
      <c r="E30" s="120"/>
      <c r="F30" s="2" t="s">
        <v>21</v>
      </c>
      <c r="G30" s="7" t="s">
        <v>17</v>
      </c>
      <c r="H30" s="48"/>
      <c r="I30" s="5">
        <v>100</v>
      </c>
      <c r="J30" s="5">
        <v>100</v>
      </c>
      <c r="K30" s="5">
        <v>100</v>
      </c>
      <c r="L30" s="5">
        <v>100</v>
      </c>
    </row>
    <row r="31" spans="1:12" ht="33.75" customHeight="1">
      <c r="A31" s="107"/>
      <c r="B31" s="15" t="s">
        <v>71</v>
      </c>
      <c r="C31" s="120" t="s">
        <v>137</v>
      </c>
      <c r="D31" s="120"/>
      <c r="E31" s="120"/>
      <c r="F31" s="2" t="s">
        <v>21</v>
      </c>
      <c r="G31" s="7" t="s">
        <v>17</v>
      </c>
      <c r="H31" s="48"/>
      <c r="I31" s="5">
        <v>100</v>
      </c>
      <c r="J31" s="5">
        <v>100</v>
      </c>
      <c r="K31" s="5">
        <v>100</v>
      </c>
      <c r="L31" s="5">
        <v>100</v>
      </c>
    </row>
    <row r="32" spans="1:12" ht="20.25" customHeight="1">
      <c r="A32" s="107"/>
      <c r="B32" s="15" t="s">
        <v>72</v>
      </c>
      <c r="C32" s="120" t="s">
        <v>108</v>
      </c>
      <c r="D32" s="120"/>
      <c r="E32" s="120"/>
      <c r="F32" s="2" t="s">
        <v>21</v>
      </c>
      <c r="G32" s="7" t="s">
        <v>17</v>
      </c>
      <c r="H32" s="48"/>
      <c r="I32" s="5">
        <v>100</v>
      </c>
      <c r="J32" s="5">
        <v>100</v>
      </c>
      <c r="K32" s="5">
        <v>100</v>
      </c>
      <c r="L32" s="5">
        <v>100</v>
      </c>
    </row>
    <row r="33" spans="1:12" ht="20.25" customHeight="1">
      <c r="A33" s="107"/>
      <c r="B33" s="15" t="s">
        <v>73</v>
      </c>
      <c r="C33" s="120" t="s">
        <v>121</v>
      </c>
      <c r="D33" s="120"/>
      <c r="E33" s="120"/>
      <c r="F33" s="2" t="s">
        <v>21</v>
      </c>
      <c r="G33" s="7" t="s">
        <v>17</v>
      </c>
      <c r="H33" s="48"/>
      <c r="I33" s="5">
        <v>100</v>
      </c>
      <c r="J33" s="5">
        <v>100</v>
      </c>
      <c r="K33" s="5">
        <v>100</v>
      </c>
      <c r="L33" s="5">
        <v>100</v>
      </c>
    </row>
    <row r="34" spans="1:12" ht="30" customHeight="1">
      <c r="A34" s="107"/>
      <c r="B34" s="15" t="s">
        <v>74</v>
      </c>
      <c r="C34" s="120" t="s">
        <v>136</v>
      </c>
      <c r="D34" s="120"/>
      <c r="E34" s="120"/>
      <c r="F34" s="2" t="s">
        <v>21</v>
      </c>
      <c r="G34" s="7" t="s">
        <v>17</v>
      </c>
      <c r="H34" s="48"/>
      <c r="I34" s="5">
        <v>100</v>
      </c>
      <c r="J34" s="5">
        <v>100</v>
      </c>
      <c r="K34" s="5">
        <v>100</v>
      </c>
      <c r="L34" s="5">
        <v>100</v>
      </c>
    </row>
    <row r="35" spans="1:12" ht="30" customHeight="1">
      <c r="A35" s="107"/>
      <c r="B35" s="15" t="s">
        <v>94</v>
      </c>
      <c r="C35" s="120" t="s">
        <v>135</v>
      </c>
      <c r="D35" s="120"/>
      <c r="E35" s="120"/>
      <c r="F35" s="2" t="s">
        <v>21</v>
      </c>
      <c r="G35" s="7" t="s">
        <v>17</v>
      </c>
      <c r="H35" s="48"/>
      <c r="I35" s="5">
        <v>100</v>
      </c>
      <c r="J35" s="5">
        <v>100</v>
      </c>
      <c r="K35" s="5">
        <v>100</v>
      </c>
      <c r="L35" s="5">
        <v>100</v>
      </c>
    </row>
    <row r="36" spans="1:12" ht="33" customHeight="1">
      <c r="A36" s="107" t="s">
        <v>4</v>
      </c>
      <c r="B36" s="15" t="s">
        <v>75</v>
      </c>
      <c r="C36" s="120" t="s">
        <v>134</v>
      </c>
      <c r="D36" s="120"/>
      <c r="E36" s="120"/>
      <c r="F36" s="2" t="s">
        <v>22</v>
      </c>
      <c r="G36" s="4" t="s">
        <v>17</v>
      </c>
      <c r="H36" s="48"/>
      <c r="I36" s="5">
        <v>5918</v>
      </c>
      <c r="J36" s="5">
        <f>5854+623</f>
        <v>6477</v>
      </c>
      <c r="K36" s="5">
        <v>6233</v>
      </c>
      <c r="L36" s="5">
        <v>6099</v>
      </c>
    </row>
    <row r="37" spans="1:12" ht="30" customHeight="1">
      <c r="A37" s="107"/>
      <c r="B37" s="15" t="s">
        <v>78</v>
      </c>
      <c r="C37" s="120" t="s">
        <v>133</v>
      </c>
      <c r="D37" s="120"/>
      <c r="E37" s="120"/>
      <c r="F37" s="2" t="s">
        <v>22</v>
      </c>
      <c r="G37" s="4" t="s">
        <v>17</v>
      </c>
      <c r="H37" s="50"/>
      <c r="I37" s="49">
        <v>750</v>
      </c>
      <c r="J37" s="49">
        <v>803</v>
      </c>
      <c r="K37" s="49">
        <v>815</v>
      </c>
      <c r="L37" s="49">
        <v>833</v>
      </c>
    </row>
    <row r="38" spans="1:12" ht="30" customHeight="1">
      <c r="A38" s="107"/>
      <c r="B38" s="15" t="s">
        <v>79</v>
      </c>
      <c r="C38" s="120" t="s">
        <v>132</v>
      </c>
      <c r="D38" s="120"/>
      <c r="E38" s="120"/>
      <c r="F38" s="2" t="s">
        <v>22</v>
      </c>
      <c r="G38" s="4" t="s">
        <v>17</v>
      </c>
      <c r="H38" s="50"/>
      <c r="I38" s="49">
        <v>100</v>
      </c>
      <c r="J38" s="49">
        <v>111</v>
      </c>
      <c r="K38" s="49">
        <v>115</v>
      </c>
      <c r="L38" s="49">
        <v>119</v>
      </c>
    </row>
    <row r="39" spans="1:12" ht="19.5" customHeight="1">
      <c r="A39" s="107"/>
      <c r="B39" s="15" t="s">
        <v>80</v>
      </c>
      <c r="C39" s="120" t="s">
        <v>110</v>
      </c>
      <c r="D39" s="120"/>
      <c r="E39" s="120"/>
      <c r="F39" s="2" t="s">
        <v>22</v>
      </c>
      <c r="G39" s="4" t="s">
        <v>17</v>
      </c>
      <c r="H39" s="50"/>
      <c r="I39" s="49">
        <v>2351</v>
      </c>
      <c r="J39" s="49">
        <v>2650</v>
      </c>
      <c r="K39" s="49">
        <v>2675</v>
      </c>
      <c r="L39" s="49">
        <v>2675</v>
      </c>
    </row>
    <row r="40" spans="1:12" ht="19.5" customHeight="1">
      <c r="A40" s="107"/>
      <c r="B40" s="15" t="s">
        <v>81</v>
      </c>
      <c r="C40" s="120" t="s">
        <v>119</v>
      </c>
      <c r="D40" s="120"/>
      <c r="E40" s="120"/>
      <c r="F40" s="2" t="s">
        <v>22</v>
      </c>
      <c r="G40" s="4" t="s">
        <v>17</v>
      </c>
      <c r="H40" s="50"/>
      <c r="I40" s="49">
        <v>450</v>
      </c>
      <c r="J40" s="49">
        <v>450</v>
      </c>
      <c r="K40" s="49">
        <v>475</v>
      </c>
      <c r="L40" s="49">
        <v>487</v>
      </c>
    </row>
    <row r="41" spans="1:12" ht="30" customHeight="1">
      <c r="A41" s="107"/>
      <c r="B41" s="15" t="s">
        <v>82</v>
      </c>
      <c r="C41" s="120" t="s">
        <v>100</v>
      </c>
      <c r="D41" s="120"/>
      <c r="E41" s="120"/>
      <c r="F41" s="2" t="s">
        <v>22</v>
      </c>
      <c r="G41" s="4" t="s">
        <v>17</v>
      </c>
      <c r="H41" s="50"/>
      <c r="I41" s="49">
        <v>80</v>
      </c>
      <c r="J41" s="49">
        <v>80</v>
      </c>
      <c r="K41" s="49">
        <v>80</v>
      </c>
      <c r="L41" s="49">
        <v>80</v>
      </c>
    </row>
    <row r="42" spans="1:12" ht="34.5" customHeight="1">
      <c r="A42" s="107"/>
      <c r="B42" s="15" t="s">
        <v>96</v>
      </c>
      <c r="C42" s="120" t="s">
        <v>131</v>
      </c>
      <c r="D42" s="120"/>
      <c r="E42" s="120"/>
      <c r="F42" s="2" t="s">
        <v>22</v>
      </c>
      <c r="G42" s="4" t="s">
        <v>17</v>
      </c>
      <c r="H42" s="50"/>
      <c r="I42" s="49">
        <v>5</v>
      </c>
      <c r="J42" s="49">
        <v>5</v>
      </c>
      <c r="K42" s="49">
        <v>5</v>
      </c>
      <c r="L42" s="49">
        <v>5</v>
      </c>
    </row>
    <row r="43" spans="1:12" ht="27" customHeight="1">
      <c r="A43" s="111" t="s">
        <v>11</v>
      </c>
      <c r="B43" s="15" t="s">
        <v>76</v>
      </c>
      <c r="C43" s="120" t="s">
        <v>130</v>
      </c>
      <c r="D43" s="120"/>
      <c r="E43" s="120"/>
      <c r="F43" s="2" t="s">
        <v>6</v>
      </c>
      <c r="G43" s="4" t="s">
        <v>17</v>
      </c>
      <c r="H43" s="48"/>
      <c r="I43" s="5">
        <f>I52/I36</f>
        <v>10.57573504562352</v>
      </c>
      <c r="J43" s="5">
        <f>J52/J36</f>
        <v>11.639138490041686</v>
      </c>
      <c r="K43" s="5">
        <f>K52/K36</f>
        <v>11.805310444408791</v>
      </c>
      <c r="L43" s="5">
        <f>L52/L36</f>
        <v>12.124364649942613</v>
      </c>
    </row>
    <row r="44" spans="1:12" ht="33" customHeight="1">
      <c r="A44" s="111"/>
      <c r="B44" s="15" t="s">
        <v>83</v>
      </c>
      <c r="C44" s="120" t="s">
        <v>129</v>
      </c>
      <c r="D44" s="120"/>
      <c r="E44" s="120"/>
      <c r="F44" s="2" t="s">
        <v>6</v>
      </c>
      <c r="G44" s="4" t="s">
        <v>17</v>
      </c>
      <c r="H44" s="48"/>
      <c r="I44" s="5">
        <v>10</v>
      </c>
      <c r="J44" s="5">
        <v>10</v>
      </c>
      <c r="K44" s="5">
        <v>10</v>
      </c>
      <c r="L44" s="5">
        <v>10</v>
      </c>
    </row>
    <row r="45" spans="1:12" ht="22.5" customHeight="1">
      <c r="A45" s="111"/>
      <c r="B45" s="15" t="s">
        <v>84</v>
      </c>
      <c r="C45" s="134" t="s">
        <v>128</v>
      </c>
      <c r="D45" s="135"/>
      <c r="E45" s="136"/>
      <c r="F45" s="2" t="s">
        <v>6</v>
      </c>
      <c r="G45" s="4" t="s">
        <v>17</v>
      </c>
      <c r="H45" s="48"/>
      <c r="I45" s="5">
        <v>7.8</v>
      </c>
      <c r="J45" s="5">
        <v>8</v>
      </c>
      <c r="K45" s="5">
        <v>8.3</v>
      </c>
      <c r="L45" s="5">
        <v>8.3</v>
      </c>
    </row>
    <row r="46" spans="1:12" ht="21" customHeight="1">
      <c r="A46" s="111"/>
      <c r="B46" s="15" t="s">
        <v>85</v>
      </c>
      <c r="C46" s="120" t="s">
        <v>127</v>
      </c>
      <c r="D46" s="120"/>
      <c r="E46" s="120"/>
      <c r="F46" s="2"/>
      <c r="G46" s="4"/>
      <c r="H46" s="48"/>
      <c r="I46" s="5">
        <v>380</v>
      </c>
      <c r="J46" s="5">
        <v>396</v>
      </c>
      <c r="K46" s="5">
        <v>410</v>
      </c>
      <c r="L46" s="5">
        <v>427</v>
      </c>
    </row>
    <row r="47" spans="1:12" ht="25.5" customHeight="1">
      <c r="A47" s="111"/>
      <c r="B47" s="15" t="s">
        <v>86</v>
      </c>
      <c r="C47" s="120" t="s">
        <v>126</v>
      </c>
      <c r="D47" s="120"/>
      <c r="E47" s="120"/>
      <c r="F47" s="2" t="s">
        <v>6</v>
      </c>
      <c r="G47" s="4" t="s">
        <v>17</v>
      </c>
      <c r="H47" s="48"/>
      <c r="I47" s="5">
        <v>3.6</v>
      </c>
      <c r="J47" s="5">
        <v>3.6</v>
      </c>
      <c r="K47" s="5">
        <v>3.6</v>
      </c>
      <c r="L47" s="5">
        <v>3.6</v>
      </c>
    </row>
    <row r="48" spans="1:12" ht="36.75" customHeight="1">
      <c r="A48" s="111"/>
      <c r="B48" s="15" t="s">
        <v>87</v>
      </c>
      <c r="C48" s="120" t="s">
        <v>125</v>
      </c>
      <c r="D48" s="120"/>
      <c r="E48" s="120"/>
      <c r="F48" s="2" t="s">
        <v>6</v>
      </c>
      <c r="G48" s="4" t="s">
        <v>17</v>
      </c>
      <c r="H48" s="48"/>
      <c r="I48" s="5">
        <v>150</v>
      </c>
      <c r="J48" s="5">
        <v>200</v>
      </c>
      <c r="K48" s="5">
        <v>200</v>
      </c>
      <c r="L48" s="5">
        <v>200</v>
      </c>
    </row>
    <row r="49" spans="1:11" ht="15.75" customHeight="1">
      <c r="A49" s="109" t="s">
        <v>42</v>
      </c>
      <c r="B49" s="110"/>
      <c r="C49" s="110"/>
      <c r="D49" s="110"/>
      <c r="E49" s="110"/>
      <c r="F49" s="110"/>
      <c r="G49" s="110"/>
      <c r="H49" s="110"/>
      <c r="I49" s="110"/>
      <c r="J49" s="110"/>
      <c r="K49" s="110"/>
    </row>
    <row r="50" spans="1:12" ht="15.75" customHeight="1">
      <c r="A50" s="83" t="s">
        <v>41</v>
      </c>
      <c r="B50" s="83"/>
      <c r="C50" s="83"/>
      <c r="D50" s="108" t="s">
        <v>5</v>
      </c>
      <c r="E50" s="108"/>
      <c r="F50" s="3">
        <v>2013</v>
      </c>
      <c r="G50" s="47">
        <v>2014</v>
      </c>
      <c r="H50" s="47">
        <v>2015</v>
      </c>
      <c r="I50" s="2">
        <v>2016</v>
      </c>
      <c r="J50" s="2">
        <v>2017</v>
      </c>
      <c r="K50" s="2">
        <v>2018</v>
      </c>
      <c r="L50" s="2">
        <v>2019</v>
      </c>
    </row>
    <row r="51" spans="1:12" ht="15.75" customHeight="1" thickBot="1">
      <c r="A51" s="83"/>
      <c r="B51" s="83"/>
      <c r="C51" s="83"/>
      <c r="D51" s="41" t="s">
        <v>43</v>
      </c>
      <c r="E51" s="41" t="s">
        <v>44</v>
      </c>
      <c r="F51" s="3" t="s">
        <v>10</v>
      </c>
      <c r="G51" s="3" t="s">
        <v>10</v>
      </c>
      <c r="H51" s="3" t="s">
        <v>9</v>
      </c>
      <c r="I51" s="2" t="s">
        <v>9</v>
      </c>
      <c r="J51" s="2" t="s">
        <v>104</v>
      </c>
      <c r="K51" s="2" t="s">
        <v>8</v>
      </c>
      <c r="L51" s="2" t="s">
        <v>8</v>
      </c>
    </row>
    <row r="52" spans="1:12" ht="16.5" thickBot="1">
      <c r="A52" s="129" t="s">
        <v>124</v>
      </c>
      <c r="B52" s="130"/>
      <c r="C52" s="131"/>
      <c r="D52" s="132" t="s">
        <v>123</v>
      </c>
      <c r="E52" s="133"/>
      <c r="F52" s="46"/>
      <c r="G52" s="45"/>
      <c r="H52" s="45"/>
      <c r="I52" s="44">
        <v>62587.2</v>
      </c>
      <c r="J52" s="44">
        <v>75386.7</v>
      </c>
      <c r="K52" s="44">
        <v>73582.5</v>
      </c>
      <c r="L52" s="44">
        <v>73946.5</v>
      </c>
    </row>
    <row r="55" spans="1:4" ht="18.75">
      <c r="A55" s="16" t="s">
        <v>45</v>
      </c>
      <c r="C55" s="82" t="s">
        <v>46</v>
      </c>
      <c r="D55" s="82"/>
    </row>
    <row r="56" spans="1:4" ht="15">
      <c r="A56" s="72" t="s">
        <v>47</v>
      </c>
      <c r="B56" s="72"/>
      <c r="C56" s="72"/>
      <c r="D56" s="72"/>
    </row>
    <row r="57" spans="1:4" ht="34.5" customHeight="1">
      <c r="A57" s="16" t="s">
        <v>48</v>
      </c>
      <c r="C57" s="82" t="s">
        <v>49</v>
      </c>
      <c r="D57" s="82"/>
    </row>
    <row r="58" spans="1:4" ht="15">
      <c r="A58" s="72" t="s">
        <v>47</v>
      </c>
      <c r="B58" s="72"/>
      <c r="C58" s="72"/>
      <c r="D58" s="72"/>
    </row>
    <row r="59" ht="15">
      <c r="A59" s="17" t="s">
        <v>32</v>
      </c>
    </row>
    <row r="60" ht="15.75">
      <c r="A60" s="20" t="s">
        <v>122</v>
      </c>
    </row>
  </sheetData>
  <sheetProtection/>
  <mergeCells count="60">
    <mergeCell ref="J1:K1"/>
    <mergeCell ref="A2:K2"/>
    <mergeCell ref="B4:J4"/>
    <mergeCell ref="B5:J5"/>
    <mergeCell ref="B6:J6"/>
    <mergeCell ref="B7:J7"/>
    <mergeCell ref="B8:J8"/>
    <mergeCell ref="B9:J9"/>
    <mergeCell ref="B10:J10"/>
    <mergeCell ref="B11:J11"/>
    <mergeCell ref="A13:K13"/>
    <mergeCell ref="B14:K14"/>
    <mergeCell ref="A15:A22"/>
    <mergeCell ref="B15:K15"/>
    <mergeCell ref="B16:K16"/>
    <mergeCell ref="B17:K17"/>
    <mergeCell ref="B18:K18"/>
    <mergeCell ref="B19:K19"/>
    <mergeCell ref="B20:K20"/>
    <mergeCell ref="B21:K21"/>
    <mergeCell ref="B22:K22"/>
    <mergeCell ref="B23:K23"/>
    <mergeCell ref="A25:K25"/>
    <mergeCell ref="A26:A27"/>
    <mergeCell ref="B26:B27"/>
    <mergeCell ref="C26:E27"/>
    <mergeCell ref="F26:F27"/>
    <mergeCell ref="C28:E28"/>
    <mergeCell ref="A29:A35"/>
    <mergeCell ref="C29:E29"/>
    <mergeCell ref="C30:E30"/>
    <mergeCell ref="C31:E31"/>
    <mergeCell ref="C32:E32"/>
    <mergeCell ref="C33:E33"/>
    <mergeCell ref="C34:E34"/>
    <mergeCell ref="C35:E35"/>
    <mergeCell ref="A36:A42"/>
    <mergeCell ref="C36:E36"/>
    <mergeCell ref="C37:E37"/>
    <mergeCell ref="C38:E38"/>
    <mergeCell ref="C39:E39"/>
    <mergeCell ref="C40:E40"/>
    <mergeCell ref="C41:E41"/>
    <mergeCell ref="C42:E42"/>
    <mergeCell ref="A43:A48"/>
    <mergeCell ref="C43:E43"/>
    <mergeCell ref="C44:E44"/>
    <mergeCell ref="C45:E45"/>
    <mergeCell ref="C46:E46"/>
    <mergeCell ref="C47:E47"/>
    <mergeCell ref="C48:E48"/>
    <mergeCell ref="A56:D56"/>
    <mergeCell ref="C57:D57"/>
    <mergeCell ref="A58:D58"/>
    <mergeCell ref="A49:K49"/>
    <mergeCell ref="A50:C51"/>
    <mergeCell ref="D50:E50"/>
    <mergeCell ref="A52:C52"/>
    <mergeCell ref="D52:E52"/>
    <mergeCell ref="C55:D55"/>
  </mergeCells>
  <printOptions/>
  <pageMargins left="0.31496062992125984" right="0" top="0.15748031496062992" bottom="0.15748031496062992" header="0.31496062992125984" footer="0.31496062992125984"/>
  <pageSetup horizontalDpi="300" verticalDpi="300" orientation="portrait" paperSize="9" scale="55" r:id="rId1"/>
</worksheet>
</file>

<file path=xl/worksheets/sheet3.xml><?xml version="1.0" encoding="utf-8"?>
<worksheet xmlns="http://schemas.openxmlformats.org/spreadsheetml/2006/main" xmlns:r="http://schemas.openxmlformats.org/officeDocument/2006/relationships">
  <dimension ref="A1:L78"/>
  <sheetViews>
    <sheetView zoomScale="80" zoomScaleNormal="80" zoomScalePageLayoutView="0" workbookViewId="0" topLeftCell="A1">
      <selection activeCell="A2" sqref="A2:IV6"/>
    </sheetView>
  </sheetViews>
  <sheetFormatPr defaultColWidth="9.140625" defaultRowHeight="15"/>
  <cols>
    <col min="1" max="1" width="28.57421875" style="0" customWidth="1"/>
    <col min="2" max="2" width="8.421875" style="0" customWidth="1"/>
    <col min="3" max="3" width="31.00390625" style="0" customWidth="1"/>
    <col min="5" max="5" width="10.8515625" style="0" customWidth="1"/>
    <col min="7" max="11" width="10.28125" style="0" customWidth="1"/>
  </cols>
  <sheetData>
    <row r="1" spans="1:11" ht="25.5" customHeight="1">
      <c r="A1" s="122"/>
      <c r="B1" s="122"/>
      <c r="J1" s="84" t="s">
        <v>31</v>
      </c>
      <c r="K1" s="84"/>
    </row>
    <row r="3" spans="1:11" ht="19.5" customHeight="1">
      <c r="A3" s="85" t="s">
        <v>101</v>
      </c>
      <c r="B3" s="85"/>
      <c r="C3" s="85"/>
      <c r="D3" s="85"/>
      <c r="E3" s="85"/>
      <c r="F3" s="85"/>
      <c r="G3" s="85"/>
      <c r="H3" s="85"/>
      <c r="I3" s="85"/>
      <c r="J3" s="85"/>
      <c r="K3" s="85"/>
    </row>
    <row r="4" ht="15">
      <c r="K4" s="9" t="s">
        <v>33</v>
      </c>
    </row>
    <row r="5" spans="1:12" ht="21" customHeight="1">
      <c r="A5" s="10" t="s">
        <v>16</v>
      </c>
      <c r="B5" s="86" t="s">
        <v>34</v>
      </c>
      <c r="C5" s="87"/>
      <c r="D5" s="87"/>
      <c r="E5" s="87"/>
      <c r="F5" s="87"/>
      <c r="G5" s="87"/>
      <c r="H5" s="87"/>
      <c r="I5" s="87"/>
      <c r="J5" s="88"/>
      <c r="K5" s="8">
        <v>1482</v>
      </c>
      <c r="L5" t="s">
        <v>52</v>
      </c>
    </row>
    <row r="6" spans="1:12" ht="28.5" customHeight="1">
      <c r="A6" s="11" t="s">
        <v>35</v>
      </c>
      <c r="B6" s="86" t="s">
        <v>18</v>
      </c>
      <c r="C6" s="87"/>
      <c r="D6" s="87"/>
      <c r="E6" s="87"/>
      <c r="F6" s="87"/>
      <c r="G6" s="87"/>
      <c r="H6" s="87"/>
      <c r="I6" s="87"/>
      <c r="J6" s="88"/>
      <c r="K6" s="8">
        <v>2101</v>
      </c>
      <c r="L6" s="22" t="s">
        <v>53</v>
      </c>
    </row>
    <row r="7" spans="1:12" ht="20.25" customHeight="1">
      <c r="A7" s="10" t="s">
        <v>13</v>
      </c>
      <c r="B7" s="89" t="s">
        <v>20</v>
      </c>
      <c r="C7" s="90"/>
      <c r="D7" s="90"/>
      <c r="E7" s="90"/>
      <c r="F7" s="90"/>
      <c r="G7" s="90"/>
      <c r="H7" s="90"/>
      <c r="I7" s="90"/>
      <c r="J7" s="91"/>
      <c r="K7" s="1" t="s">
        <v>54</v>
      </c>
      <c r="L7" t="s">
        <v>55</v>
      </c>
    </row>
    <row r="8" spans="1:12" ht="22.5" customHeight="1">
      <c r="A8" s="10" t="s">
        <v>14</v>
      </c>
      <c r="B8" s="76" t="s">
        <v>182</v>
      </c>
      <c r="C8" s="77"/>
      <c r="D8" s="77"/>
      <c r="E8" s="77"/>
      <c r="F8" s="77"/>
      <c r="G8" s="77"/>
      <c r="H8" s="77"/>
      <c r="I8" s="77"/>
      <c r="J8" s="78"/>
      <c r="K8" s="1" t="s">
        <v>152</v>
      </c>
      <c r="L8" t="s">
        <v>58</v>
      </c>
    </row>
    <row r="9" spans="1:12" ht="19.5" customHeight="1">
      <c r="A9" s="10" t="s">
        <v>59</v>
      </c>
      <c r="B9" s="76" t="s">
        <v>181</v>
      </c>
      <c r="C9" s="77"/>
      <c r="D9" s="77"/>
      <c r="E9" s="77"/>
      <c r="F9" s="77"/>
      <c r="G9" s="77"/>
      <c r="H9" s="77"/>
      <c r="I9" s="77"/>
      <c r="J9" s="78"/>
      <c r="K9" s="1" t="s">
        <v>57</v>
      </c>
      <c r="L9" t="s">
        <v>61</v>
      </c>
    </row>
    <row r="10" spans="1:12" ht="18.75" customHeight="1">
      <c r="A10" s="10" t="s">
        <v>0</v>
      </c>
      <c r="B10" s="79" t="s">
        <v>36</v>
      </c>
      <c r="C10" s="80"/>
      <c r="D10" s="80"/>
      <c r="E10" s="80"/>
      <c r="F10" s="80"/>
      <c r="G10" s="80"/>
      <c r="H10" s="80"/>
      <c r="I10" s="80"/>
      <c r="J10" s="81"/>
      <c r="K10" s="1" t="s">
        <v>19</v>
      </c>
      <c r="L10" t="s">
        <v>62</v>
      </c>
    </row>
    <row r="11" spans="1:12" ht="18.75" customHeight="1">
      <c r="A11" s="10" t="s">
        <v>1</v>
      </c>
      <c r="B11" s="76" t="s">
        <v>181</v>
      </c>
      <c r="C11" s="77"/>
      <c r="D11" s="77"/>
      <c r="E11" s="77"/>
      <c r="F11" s="77"/>
      <c r="G11" s="77"/>
      <c r="H11" s="77"/>
      <c r="I11" s="77"/>
      <c r="J11" s="78"/>
      <c r="K11" s="1" t="s">
        <v>180</v>
      </c>
      <c r="L11" t="s">
        <v>63</v>
      </c>
    </row>
    <row r="12" spans="1:12" ht="18.75" customHeight="1">
      <c r="A12" s="10" t="s">
        <v>64</v>
      </c>
      <c r="B12" s="76" t="s">
        <v>179</v>
      </c>
      <c r="C12" s="77"/>
      <c r="D12" s="77"/>
      <c r="E12" s="77"/>
      <c r="F12" s="77"/>
      <c r="G12" s="77"/>
      <c r="H12" s="77"/>
      <c r="I12" s="77"/>
      <c r="J12" s="78"/>
      <c r="K12" s="1" t="s">
        <v>178</v>
      </c>
      <c r="L12" t="s">
        <v>65</v>
      </c>
    </row>
    <row r="14" spans="1:11" ht="15.75">
      <c r="A14" s="71" t="s">
        <v>37</v>
      </c>
      <c r="B14" s="71"/>
      <c r="C14" s="71"/>
      <c r="D14" s="71"/>
      <c r="E14" s="71"/>
      <c r="F14" s="71"/>
      <c r="G14" s="71"/>
      <c r="H14" s="71"/>
      <c r="I14" s="71"/>
      <c r="J14" s="71"/>
      <c r="K14" s="71"/>
    </row>
    <row r="15" spans="1:11" ht="33.75" customHeight="1">
      <c r="A15" s="12" t="s">
        <v>2</v>
      </c>
      <c r="B15" s="98" t="s">
        <v>177</v>
      </c>
      <c r="C15" s="99"/>
      <c r="D15" s="99"/>
      <c r="E15" s="99"/>
      <c r="F15" s="99"/>
      <c r="G15" s="99"/>
      <c r="H15" s="99"/>
      <c r="I15" s="99"/>
      <c r="J15" s="99"/>
      <c r="K15" s="100"/>
    </row>
    <row r="16" spans="1:11" ht="37.5" customHeight="1">
      <c r="A16" s="101" t="s">
        <v>7</v>
      </c>
      <c r="B16" s="92" t="s">
        <v>176</v>
      </c>
      <c r="C16" s="93"/>
      <c r="D16" s="93"/>
      <c r="E16" s="93"/>
      <c r="F16" s="93"/>
      <c r="G16" s="93"/>
      <c r="H16" s="93"/>
      <c r="I16" s="93"/>
      <c r="J16" s="93"/>
      <c r="K16" s="94"/>
    </row>
    <row r="17" spans="1:11" ht="37.5" customHeight="1">
      <c r="A17" s="102"/>
      <c r="B17" s="92" t="s">
        <v>175</v>
      </c>
      <c r="C17" s="93"/>
      <c r="D17" s="93"/>
      <c r="E17" s="93"/>
      <c r="F17" s="93"/>
      <c r="G17" s="93"/>
      <c r="H17" s="93"/>
      <c r="I17" s="93"/>
      <c r="J17" s="93"/>
      <c r="K17" s="94"/>
    </row>
    <row r="18" spans="1:11" ht="20.25" customHeight="1">
      <c r="A18" s="102"/>
      <c r="B18" s="92" t="s">
        <v>174</v>
      </c>
      <c r="C18" s="93"/>
      <c r="D18" s="93"/>
      <c r="E18" s="93"/>
      <c r="F18" s="93"/>
      <c r="G18" s="93"/>
      <c r="H18" s="93"/>
      <c r="I18" s="93"/>
      <c r="J18" s="93"/>
      <c r="K18" s="94"/>
    </row>
    <row r="19" spans="1:11" ht="23.25" customHeight="1">
      <c r="A19" s="102"/>
      <c r="B19" s="92" t="s">
        <v>143</v>
      </c>
      <c r="C19" s="93"/>
      <c r="D19" s="93"/>
      <c r="E19" s="93"/>
      <c r="F19" s="93"/>
      <c r="G19" s="93"/>
      <c r="H19" s="93"/>
      <c r="I19" s="93"/>
      <c r="J19" s="93"/>
      <c r="K19" s="94"/>
    </row>
    <row r="20" spans="1:11" ht="47.25" customHeight="1">
      <c r="A20" s="11" t="s">
        <v>15</v>
      </c>
      <c r="B20" s="92" t="s">
        <v>173</v>
      </c>
      <c r="C20" s="93"/>
      <c r="D20" s="93"/>
      <c r="E20" s="93"/>
      <c r="F20" s="93"/>
      <c r="G20" s="93"/>
      <c r="H20" s="93"/>
      <c r="I20" s="93"/>
      <c r="J20" s="93"/>
      <c r="K20" s="94"/>
    </row>
    <row r="21" ht="15.75" thickBot="1"/>
    <row r="22" spans="1:11" ht="15.75">
      <c r="A22" s="104" t="s">
        <v>38</v>
      </c>
      <c r="B22" s="105"/>
      <c r="C22" s="105"/>
      <c r="D22" s="105"/>
      <c r="E22" s="105"/>
      <c r="F22" s="105"/>
      <c r="G22" s="105"/>
      <c r="H22" s="105"/>
      <c r="I22" s="105"/>
      <c r="J22" s="105"/>
      <c r="K22" s="105"/>
    </row>
    <row r="23" spans="1:12" ht="15.75">
      <c r="A23" s="83" t="s">
        <v>39</v>
      </c>
      <c r="B23" s="83" t="s">
        <v>40</v>
      </c>
      <c r="C23" s="83" t="s">
        <v>41</v>
      </c>
      <c r="D23" s="83"/>
      <c r="E23" s="83"/>
      <c r="F23" s="108" t="s">
        <v>12</v>
      </c>
      <c r="G23" s="3">
        <v>2014</v>
      </c>
      <c r="H23" s="2">
        <v>2015</v>
      </c>
      <c r="I23" s="2">
        <v>2016</v>
      </c>
      <c r="J23" s="2">
        <v>2017</v>
      </c>
      <c r="K23" s="2">
        <v>2018</v>
      </c>
      <c r="L23" s="2">
        <v>2019</v>
      </c>
    </row>
    <row r="24" spans="1:12" ht="15.75">
      <c r="A24" s="83"/>
      <c r="B24" s="83"/>
      <c r="C24" s="83"/>
      <c r="D24" s="83"/>
      <c r="E24" s="83"/>
      <c r="F24" s="108"/>
      <c r="G24" s="3" t="s">
        <v>10</v>
      </c>
      <c r="H24" s="2" t="s">
        <v>9</v>
      </c>
      <c r="I24" s="2" t="s">
        <v>9</v>
      </c>
      <c r="J24" s="2" t="s">
        <v>104</v>
      </c>
      <c r="K24" s="2" t="s">
        <v>8</v>
      </c>
      <c r="L24" s="2" t="s">
        <v>8</v>
      </c>
    </row>
    <row r="25" spans="1:12" ht="12" customHeight="1">
      <c r="A25" s="42">
        <v>1</v>
      </c>
      <c r="B25" s="42">
        <v>2</v>
      </c>
      <c r="C25" s="121">
        <v>3</v>
      </c>
      <c r="D25" s="121"/>
      <c r="E25" s="121"/>
      <c r="F25" s="40">
        <v>4</v>
      </c>
      <c r="G25" s="14">
        <v>5</v>
      </c>
      <c r="H25" s="40">
        <v>7</v>
      </c>
      <c r="I25" s="40">
        <v>8</v>
      </c>
      <c r="J25" s="40">
        <v>9</v>
      </c>
      <c r="K25" s="40">
        <v>9</v>
      </c>
      <c r="L25" s="40">
        <v>9</v>
      </c>
    </row>
    <row r="26" spans="1:12" ht="22.5" customHeight="1">
      <c r="A26" s="107" t="s">
        <v>3</v>
      </c>
      <c r="B26" s="15" t="s">
        <v>69</v>
      </c>
      <c r="C26" s="120" t="s">
        <v>172</v>
      </c>
      <c r="D26" s="120"/>
      <c r="E26" s="120"/>
      <c r="F26" s="2" t="s">
        <v>21</v>
      </c>
      <c r="G26" s="7" t="s">
        <v>17</v>
      </c>
      <c r="H26" s="5">
        <v>100</v>
      </c>
      <c r="I26" s="5">
        <v>100</v>
      </c>
      <c r="J26" s="5">
        <v>100</v>
      </c>
      <c r="K26" s="5">
        <v>100</v>
      </c>
      <c r="L26" s="5">
        <v>100</v>
      </c>
    </row>
    <row r="27" spans="1:12" ht="39" customHeight="1">
      <c r="A27" s="107"/>
      <c r="B27" s="15" t="s">
        <v>70</v>
      </c>
      <c r="C27" s="120" t="s">
        <v>171</v>
      </c>
      <c r="D27" s="120"/>
      <c r="E27" s="120"/>
      <c r="F27" s="2" t="s">
        <v>21</v>
      </c>
      <c r="G27" s="7" t="s">
        <v>17</v>
      </c>
      <c r="H27" s="5">
        <v>100</v>
      </c>
      <c r="I27" s="5">
        <v>100</v>
      </c>
      <c r="J27" s="5">
        <v>100</v>
      </c>
      <c r="K27" s="5">
        <v>100</v>
      </c>
      <c r="L27" s="5">
        <v>100</v>
      </c>
    </row>
    <row r="28" spans="1:12" ht="21" customHeight="1">
      <c r="A28" s="107"/>
      <c r="B28" s="15" t="s">
        <v>71</v>
      </c>
      <c r="C28" s="120" t="s">
        <v>108</v>
      </c>
      <c r="D28" s="120"/>
      <c r="E28" s="120"/>
      <c r="F28" s="2" t="s">
        <v>21</v>
      </c>
      <c r="G28" s="7" t="s">
        <v>17</v>
      </c>
      <c r="H28" s="5">
        <v>100</v>
      </c>
      <c r="I28" s="5">
        <v>100</v>
      </c>
      <c r="J28" s="5">
        <v>100</v>
      </c>
      <c r="K28" s="5">
        <v>100</v>
      </c>
      <c r="L28" s="5">
        <v>100</v>
      </c>
    </row>
    <row r="29" spans="1:12" ht="33" customHeight="1">
      <c r="A29" s="107"/>
      <c r="B29" s="15" t="s">
        <v>72</v>
      </c>
      <c r="C29" s="120" t="s">
        <v>170</v>
      </c>
      <c r="D29" s="120"/>
      <c r="E29" s="120"/>
      <c r="F29" s="2" t="s">
        <v>21</v>
      </c>
      <c r="G29" s="7" t="s">
        <v>17</v>
      </c>
      <c r="H29" s="5">
        <v>100</v>
      </c>
      <c r="I29" s="5">
        <v>100</v>
      </c>
      <c r="J29" s="5">
        <v>100</v>
      </c>
      <c r="K29" s="5">
        <v>100</v>
      </c>
      <c r="L29" s="5">
        <v>100</v>
      </c>
    </row>
    <row r="30" spans="1:12" ht="33.75" customHeight="1">
      <c r="A30" s="107" t="s">
        <v>4</v>
      </c>
      <c r="B30" s="15" t="s">
        <v>75</v>
      </c>
      <c r="C30" s="120" t="s">
        <v>169</v>
      </c>
      <c r="D30" s="120"/>
      <c r="E30" s="120"/>
      <c r="F30" s="2" t="s">
        <v>22</v>
      </c>
      <c r="G30" s="7" t="s">
        <v>17</v>
      </c>
      <c r="H30" s="5">
        <f>145+271</f>
        <v>416</v>
      </c>
      <c r="I30" s="5">
        <f>240+135</f>
        <v>375</v>
      </c>
      <c r="J30" s="5">
        <f>252+97</f>
        <v>349</v>
      </c>
      <c r="K30" s="5">
        <v>340</v>
      </c>
      <c r="L30" s="5">
        <v>335</v>
      </c>
    </row>
    <row r="31" spans="1:12" ht="22.5" customHeight="1">
      <c r="A31" s="107"/>
      <c r="B31" s="15" t="s">
        <v>78</v>
      </c>
      <c r="C31" s="120" t="s">
        <v>168</v>
      </c>
      <c r="D31" s="120"/>
      <c r="E31" s="120"/>
      <c r="F31" s="2" t="s">
        <v>22</v>
      </c>
      <c r="G31" s="7" t="s">
        <v>17</v>
      </c>
      <c r="H31" s="5">
        <v>20</v>
      </c>
      <c r="I31" s="5">
        <v>24</v>
      </c>
      <c r="J31" s="5">
        <v>10</v>
      </c>
      <c r="K31" s="5">
        <v>10</v>
      </c>
      <c r="L31" s="5">
        <v>10</v>
      </c>
    </row>
    <row r="32" spans="1:12" ht="22.5" customHeight="1">
      <c r="A32" s="107"/>
      <c r="B32" s="15" t="s">
        <v>79</v>
      </c>
      <c r="C32" s="120" t="s">
        <v>167</v>
      </c>
      <c r="D32" s="120"/>
      <c r="E32" s="120"/>
      <c r="F32" s="2" t="s">
        <v>22</v>
      </c>
      <c r="G32" s="7" t="s">
        <v>17</v>
      </c>
      <c r="H32" s="5">
        <v>416</v>
      </c>
      <c r="I32" s="5">
        <v>375</v>
      </c>
      <c r="J32" s="5">
        <v>349</v>
      </c>
      <c r="K32" s="5">
        <v>340</v>
      </c>
      <c r="L32" s="5">
        <v>335</v>
      </c>
    </row>
    <row r="33" spans="1:12" ht="33" customHeight="1">
      <c r="A33" s="107"/>
      <c r="B33" s="15" t="s">
        <v>80</v>
      </c>
      <c r="C33" s="120" t="s">
        <v>166</v>
      </c>
      <c r="D33" s="120"/>
      <c r="E33" s="120"/>
      <c r="F33" s="2" t="s">
        <v>22</v>
      </c>
      <c r="G33" s="7" t="s">
        <v>17</v>
      </c>
      <c r="H33" s="5">
        <v>1</v>
      </c>
      <c r="I33" s="6">
        <v>1</v>
      </c>
      <c r="J33" s="6">
        <v>1</v>
      </c>
      <c r="K33" s="6">
        <v>1</v>
      </c>
      <c r="L33" s="6">
        <v>1</v>
      </c>
    </row>
    <row r="34" spans="1:12" ht="34.5" customHeight="1">
      <c r="A34" s="111" t="s">
        <v>11</v>
      </c>
      <c r="B34" s="15" t="s">
        <v>76</v>
      </c>
      <c r="C34" s="120" t="s">
        <v>165</v>
      </c>
      <c r="D34" s="120"/>
      <c r="E34" s="120"/>
      <c r="F34" s="2" t="s">
        <v>6</v>
      </c>
      <c r="G34" s="7" t="s">
        <v>17</v>
      </c>
      <c r="H34" s="5">
        <v>11</v>
      </c>
      <c r="I34" s="5">
        <v>11.3</v>
      </c>
      <c r="J34" s="5">
        <f>J41/J30</f>
        <v>11.750716332378223</v>
      </c>
      <c r="K34" s="5">
        <f>K41/K30</f>
        <v>11.985294117647058</v>
      </c>
      <c r="L34" s="5">
        <f>L41/L30</f>
        <v>12.261194029850746</v>
      </c>
    </row>
    <row r="35" spans="1:12" ht="33" customHeight="1">
      <c r="A35" s="111"/>
      <c r="B35" s="15" t="s">
        <v>83</v>
      </c>
      <c r="C35" s="120" t="s">
        <v>164</v>
      </c>
      <c r="D35" s="120"/>
      <c r="E35" s="120"/>
      <c r="F35" s="2" t="s">
        <v>6</v>
      </c>
      <c r="G35" s="7" t="s">
        <v>17</v>
      </c>
      <c r="H35" s="5">
        <v>2.6</v>
      </c>
      <c r="I35" s="5">
        <v>2.6</v>
      </c>
      <c r="J35" s="5">
        <v>2.6</v>
      </c>
      <c r="K35" s="5">
        <v>2.6</v>
      </c>
      <c r="L35" s="5">
        <v>2.6</v>
      </c>
    </row>
    <row r="36" spans="1:12" ht="33" customHeight="1">
      <c r="A36" s="111"/>
      <c r="B36" s="15" t="s">
        <v>84</v>
      </c>
      <c r="C36" s="120" t="s">
        <v>163</v>
      </c>
      <c r="D36" s="120"/>
      <c r="E36" s="120"/>
      <c r="F36" s="2" t="s">
        <v>6</v>
      </c>
      <c r="G36" s="7" t="s">
        <v>17</v>
      </c>
      <c r="H36" s="5">
        <v>6.9</v>
      </c>
      <c r="I36" s="5">
        <v>7.8</v>
      </c>
      <c r="J36" s="5">
        <v>8</v>
      </c>
      <c r="K36" s="5">
        <v>8.3</v>
      </c>
      <c r="L36" s="5">
        <v>8.3</v>
      </c>
    </row>
    <row r="37" spans="1:12" ht="30.75" customHeight="1">
      <c r="A37" s="111"/>
      <c r="B37" s="15" t="s">
        <v>85</v>
      </c>
      <c r="C37" s="120" t="s">
        <v>125</v>
      </c>
      <c r="D37" s="120"/>
      <c r="E37" s="120"/>
      <c r="F37" s="2" t="s">
        <v>6</v>
      </c>
      <c r="G37" s="7" t="s">
        <v>17</v>
      </c>
      <c r="H37" s="5">
        <v>1.5</v>
      </c>
      <c r="I37" s="6">
        <v>1.5</v>
      </c>
      <c r="J37" s="6">
        <v>101.5</v>
      </c>
      <c r="K37" s="6">
        <v>101.5</v>
      </c>
      <c r="L37" s="6">
        <v>101.5</v>
      </c>
    </row>
    <row r="38" spans="1:11" ht="20.25" customHeight="1">
      <c r="A38" s="109" t="s">
        <v>42</v>
      </c>
      <c r="B38" s="110"/>
      <c r="C38" s="110"/>
      <c r="D38" s="110"/>
      <c r="E38" s="110"/>
      <c r="F38" s="110"/>
      <c r="G38" s="110"/>
      <c r="H38" s="110"/>
      <c r="I38" s="110"/>
      <c r="J38" s="110"/>
      <c r="K38" s="110"/>
    </row>
    <row r="39" spans="1:12" ht="15.75" customHeight="1">
      <c r="A39" s="83" t="s">
        <v>41</v>
      </c>
      <c r="B39" s="83"/>
      <c r="C39" s="83"/>
      <c r="D39" s="108" t="s">
        <v>5</v>
      </c>
      <c r="E39" s="108"/>
      <c r="F39" s="3">
        <v>2013</v>
      </c>
      <c r="G39" s="47">
        <v>2014</v>
      </c>
      <c r="H39" s="47">
        <v>2015</v>
      </c>
      <c r="I39" s="2">
        <v>2016</v>
      </c>
      <c r="J39" s="2">
        <v>2017</v>
      </c>
      <c r="K39" s="2">
        <v>2018</v>
      </c>
      <c r="L39" s="2">
        <v>2019</v>
      </c>
    </row>
    <row r="40" spans="1:12" ht="15.75" customHeight="1" thickBot="1">
      <c r="A40" s="83"/>
      <c r="B40" s="83"/>
      <c r="C40" s="83"/>
      <c r="D40" s="41" t="s">
        <v>43</v>
      </c>
      <c r="E40" s="41" t="s">
        <v>44</v>
      </c>
      <c r="F40" s="3" t="s">
        <v>10</v>
      </c>
      <c r="G40" s="3" t="s">
        <v>10</v>
      </c>
      <c r="H40" s="3" t="s">
        <v>9</v>
      </c>
      <c r="I40" s="2" t="s">
        <v>9</v>
      </c>
      <c r="J40" s="2" t="s">
        <v>104</v>
      </c>
      <c r="K40" s="2" t="s">
        <v>8</v>
      </c>
      <c r="L40" s="2" t="s">
        <v>8</v>
      </c>
    </row>
    <row r="41" spans="1:12" ht="24" customHeight="1" thickBot="1">
      <c r="A41" s="129" t="s">
        <v>124</v>
      </c>
      <c r="B41" s="130"/>
      <c r="C41" s="131"/>
      <c r="D41" s="132" t="s">
        <v>123</v>
      </c>
      <c r="E41" s="133"/>
      <c r="F41" s="46"/>
      <c r="G41" s="45"/>
      <c r="H41" s="45"/>
      <c r="I41" s="44">
        <v>4864.5</v>
      </c>
      <c r="J41" s="44">
        <v>4101</v>
      </c>
      <c r="K41" s="44">
        <v>4075</v>
      </c>
      <c r="L41" s="44">
        <v>4107.5</v>
      </c>
    </row>
    <row r="42" ht="10.5" customHeight="1"/>
    <row r="43" ht="15" hidden="1"/>
    <row r="44" ht="15" hidden="1"/>
    <row r="45" ht="15" hidden="1"/>
    <row r="46" ht="15" hidden="1"/>
    <row r="47" ht="15" hidden="1"/>
    <row r="48" ht="15" hidden="1"/>
    <row r="49" ht="15" hidden="1"/>
    <row r="50" ht="19.5" customHeight="1" hidden="1"/>
    <row r="51" ht="15" hidden="1"/>
    <row r="52" ht="15" hidden="1"/>
    <row r="53" ht="15" hidden="1"/>
    <row r="54" ht="15" hidden="1"/>
    <row r="55" ht="15" hidden="1"/>
    <row r="56" ht="15" hidden="1"/>
    <row r="57" ht="15" hidden="1"/>
    <row r="58" spans="1:11" ht="15.75" hidden="1">
      <c r="A58" s="83" t="s">
        <v>41</v>
      </c>
      <c r="B58" s="83"/>
      <c r="C58" s="83"/>
      <c r="D58" s="108" t="s">
        <v>5</v>
      </c>
      <c r="E58" s="108"/>
      <c r="F58" s="3">
        <v>2012</v>
      </c>
      <c r="G58" s="3">
        <v>2013</v>
      </c>
      <c r="H58" s="3">
        <v>2014</v>
      </c>
      <c r="I58" s="2">
        <v>2015</v>
      </c>
      <c r="J58" s="2">
        <v>2016</v>
      </c>
      <c r="K58" s="2">
        <v>2017</v>
      </c>
    </row>
    <row r="59" spans="1:11" ht="15.75" hidden="1">
      <c r="A59" s="83"/>
      <c r="B59" s="83"/>
      <c r="C59" s="83"/>
      <c r="D59" s="41" t="s">
        <v>43</v>
      </c>
      <c r="E59" s="41" t="s">
        <v>44</v>
      </c>
      <c r="F59" s="3" t="s">
        <v>10</v>
      </c>
      <c r="G59" s="3" t="s">
        <v>10</v>
      </c>
      <c r="H59" s="3" t="s">
        <v>9</v>
      </c>
      <c r="I59" s="2" t="s">
        <v>104</v>
      </c>
      <c r="J59" s="2" t="s">
        <v>8</v>
      </c>
      <c r="K59" s="2" t="s">
        <v>8</v>
      </c>
    </row>
    <row r="60" spans="1:11" ht="15.75" hidden="1">
      <c r="A60" s="129" t="s">
        <v>124</v>
      </c>
      <c r="B60" s="130"/>
      <c r="C60" s="131"/>
      <c r="D60" s="41"/>
      <c r="E60" s="41"/>
      <c r="F60" s="55" t="e">
        <f aca="true" t="shared" si="0" ref="F60:K60">SUM(F61:F69)</f>
        <v>#REF!</v>
      </c>
      <c r="G60" s="55" t="e">
        <f t="shared" si="0"/>
        <v>#REF!</v>
      </c>
      <c r="H60" s="55" t="e">
        <f t="shared" si="0"/>
        <v>#REF!</v>
      </c>
      <c r="I60" s="55" t="e">
        <f t="shared" si="0"/>
        <v>#REF!</v>
      </c>
      <c r="J60" s="55" t="e">
        <f t="shared" si="0"/>
        <v>#REF!</v>
      </c>
      <c r="K60" s="55" t="e">
        <f t="shared" si="0"/>
        <v>#REF!</v>
      </c>
    </row>
    <row r="61" spans="1:11" ht="15.75" hidden="1">
      <c r="A61" s="137" t="s">
        <v>162</v>
      </c>
      <c r="B61" s="137"/>
      <c r="C61" s="137"/>
      <c r="D61" s="15"/>
      <c r="E61" s="54">
        <v>111</v>
      </c>
      <c r="F61" s="51" t="e">
        <f>#REF!+#REF!</f>
        <v>#REF!</v>
      </c>
      <c r="G61" s="48" t="e">
        <f>#REF!+#REF!</f>
        <v>#REF!</v>
      </c>
      <c r="H61" s="48" t="e">
        <f>#REF!+#REF!</f>
        <v>#REF!</v>
      </c>
      <c r="I61" s="48" t="e">
        <f>#REF!+#REF!</f>
        <v>#REF!</v>
      </c>
      <c r="J61" s="48" t="e">
        <f>#REF!+#REF!</f>
        <v>#REF!</v>
      </c>
      <c r="K61" s="48" t="e">
        <f>#REF!+#REF!</f>
        <v>#REF!</v>
      </c>
    </row>
    <row r="62" spans="1:11" ht="15.75" hidden="1">
      <c r="A62" s="116" t="s">
        <v>28</v>
      </c>
      <c r="B62" s="116"/>
      <c r="C62" s="116"/>
      <c r="D62" s="15"/>
      <c r="E62" s="54">
        <v>112</v>
      </c>
      <c r="F62" s="51" t="e">
        <f>#REF!+#REF!</f>
        <v>#REF!</v>
      </c>
      <c r="G62" s="48" t="e">
        <f>#REF!+#REF!</f>
        <v>#REF!</v>
      </c>
      <c r="H62" s="48" t="e">
        <f>#REF!+#REF!</f>
        <v>#REF!</v>
      </c>
      <c r="I62" s="48" t="e">
        <f>#REF!+#REF!</f>
        <v>#REF!</v>
      </c>
      <c r="J62" s="48" t="e">
        <f>#REF!+#REF!</f>
        <v>#REF!</v>
      </c>
      <c r="K62" s="48" t="e">
        <f>#REF!+#REF!</f>
        <v>#REF!</v>
      </c>
    </row>
    <row r="63" spans="1:11" ht="15.75" hidden="1">
      <c r="A63" s="116" t="s">
        <v>161</v>
      </c>
      <c r="B63" s="116"/>
      <c r="C63" s="116"/>
      <c r="D63" s="15"/>
      <c r="E63" s="54">
        <v>113</v>
      </c>
      <c r="F63" s="51" t="e">
        <f>#REF!+#REF!</f>
        <v>#REF!</v>
      </c>
      <c r="G63" s="48" t="e">
        <f>#REF!+#REF!</f>
        <v>#REF!</v>
      </c>
      <c r="H63" s="48" t="e">
        <f>#REF!+#REF!</f>
        <v>#REF!</v>
      </c>
      <c r="I63" s="48" t="e">
        <f>#REF!+#REF!</f>
        <v>#REF!</v>
      </c>
      <c r="J63" s="48" t="e">
        <f>#REF!+#REF!</f>
        <v>#REF!</v>
      </c>
      <c r="K63" s="48" t="e">
        <f>#REF!+#REF!</f>
        <v>#REF!</v>
      </c>
    </row>
    <row r="64" spans="1:11" ht="15.75" hidden="1">
      <c r="A64" s="116" t="s">
        <v>160</v>
      </c>
      <c r="B64" s="116"/>
      <c r="C64" s="116"/>
      <c r="D64" s="15"/>
      <c r="E64" s="54">
        <v>114</v>
      </c>
      <c r="F64" s="51" t="e">
        <f>#REF!+#REF!</f>
        <v>#REF!</v>
      </c>
      <c r="G64" s="48" t="e">
        <f>#REF!+#REF!</f>
        <v>#REF!</v>
      </c>
      <c r="H64" s="48" t="e">
        <f>#REF!+#REF!</f>
        <v>#REF!</v>
      </c>
      <c r="I64" s="48" t="e">
        <f>#REF!+#REF!</f>
        <v>#REF!</v>
      </c>
      <c r="J64" s="48" t="e">
        <f>#REF!+#REF!</f>
        <v>#REF!</v>
      </c>
      <c r="K64" s="48" t="e">
        <f>#REF!+#REF!</f>
        <v>#REF!</v>
      </c>
    </row>
    <row r="65" spans="1:11" ht="15.75" hidden="1">
      <c r="A65" s="116" t="s">
        <v>159</v>
      </c>
      <c r="B65" s="116"/>
      <c r="C65" s="116"/>
      <c r="D65" s="53"/>
      <c r="E65" s="54">
        <v>116</v>
      </c>
      <c r="F65" s="51" t="e">
        <f>#REF!+#REF!</f>
        <v>#REF!</v>
      </c>
      <c r="G65" s="48" t="e">
        <f>#REF!+#REF!</f>
        <v>#REF!</v>
      </c>
      <c r="H65" s="48" t="e">
        <f>#REF!+#REF!</f>
        <v>#REF!</v>
      </c>
      <c r="I65" s="48" t="e">
        <f>#REF!+#REF!</f>
        <v>#REF!</v>
      </c>
      <c r="J65" s="48" t="e">
        <f>#REF!+#REF!</f>
        <v>#REF!</v>
      </c>
      <c r="K65" s="48" t="e">
        <f>#REF!+#REF!</f>
        <v>#REF!</v>
      </c>
    </row>
    <row r="66" spans="1:11" ht="15.75" hidden="1">
      <c r="A66" s="116" t="s">
        <v>158</v>
      </c>
      <c r="B66" s="116"/>
      <c r="C66" s="116"/>
      <c r="D66" s="53"/>
      <c r="E66" s="54">
        <v>135</v>
      </c>
      <c r="F66" s="51" t="e">
        <f>#REF!+#REF!</f>
        <v>#REF!</v>
      </c>
      <c r="G66" s="48" t="e">
        <f>#REF!+#REF!</f>
        <v>#REF!</v>
      </c>
      <c r="H66" s="48" t="e">
        <f>#REF!+#REF!</f>
        <v>#REF!</v>
      </c>
      <c r="I66" s="48" t="e">
        <f>#REF!+#REF!</f>
        <v>#REF!</v>
      </c>
      <c r="J66" s="48" t="e">
        <f>#REF!+#REF!</f>
        <v>#REF!</v>
      </c>
      <c r="K66" s="48" t="e">
        <f>#REF!+#REF!</f>
        <v>#REF!</v>
      </c>
    </row>
    <row r="67" spans="1:11" ht="15.75" hidden="1">
      <c r="A67" s="116" t="s">
        <v>157</v>
      </c>
      <c r="B67" s="116"/>
      <c r="C67" s="116"/>
      <c r="D67" s="53"/>
      <c r="E67" s="54">
        <v>241</v>
      </c>
      <c r="F67" s="51" t="e">
        <f>#REF!+#REF!</f>
        <v>#REF!</v>
      </c>
      <c r="G67" s="48" t="e">
        <f>#REF!+#REF!</f>
        <v>#REF!</v>
      </c>
      <c r="H67" s="48" t="e">
        <f>#REF!+#REF!</f>
        <v>#REF!</v>
      </c>
      <c r="I67" s="48" t="e">
        <f>#REF!+#REF!</f>
        <v>#REF!</v>
      </c>
      <c r="J67" s="48" t="e">
        <f>#REF!+#REF!</f>
        <v>#REF!</v>
      </c>
      <c r="K67" s="48" t="e">
        <f>#REF!+#REF!</f>
        <v>#REF!</v>
      </c>
    </row>
    <row r="68" spans="1:11" ht="15.75" hidden="1">
      <c r="A68" s="116" t="s">
        <v>156</v>
      </c>
      <c r="B68" s="116"/>
      <c r="C68" s="116"/>
      <c r="D68" s="53"/>
      <c r="E68" s="54">
        <v>242</v>
      </c>
      <c r="F68" s="51" t="e">
        <f>#REF!+#REF!</f>
        <v>#REF!</v>
      </c>
      <c r="G68" s="48" t="e">
        <f>#REF!+#REF!</f>
        <v>#REF!</v>
      </c>
      <c r="H68" s="48" t="e">
        <f>#REF!+#REF!</f>
        <v>#REF!</v>
      </c>
      <c r="I68" s="48" t="e">
        <f>#REF!+#REF!</f>
        <v>#REF!</v>
      </c>
      <c r="J68" s="48" t="e">
        <f>#REF!+#REF!</f>
        <v>#REF!</v>
      </c>
      <c r="K68" s="48" t="e">
        <f>#REF!+#REF!</f>
        <v>#REF!</v>
      </c>
    </row>
    <row r="69" spans="1:11" ht="15.75" hidden="1">
      <c r="A69" s="116" t="s">
        <v>155</v>
      </c>
      <c r="B69" s="116"/>
      <c r="C69" s="116"/>
      <c r="D69" s="53"/>
      <c r="E69" s="52">
        <v>243</v>
      </c>
      <c r="F69" s="51" t="e">
        <f>#REF!+#REF!</f>
        <v>#REF!</v>
      </c>
      <c r="G69" s="48" t="e">
        <f>#REF!+#REF!</f>
        <v>#REF!</v>
      </c>
      <c r="H69" s="48" t="e">
        <f>#REF!+#REF!</f>
        <v>#REF!</v>
      </c>
      <c r="I69" s="48" t="e">
        <f>#REF!+#REF!</f>
        <v>#REF!</v>
      </c>
      <c r="J69" s="48" t="e">
        <f>#REF!+#REF!</f>
        <v>#REF!</v>
      </c>
      <c r="K69" s="48" t="e">
        <f>#REF!+#REF!</f>
        <v>#REF!</v>
      </c>
    </row>
    <row r="70" ht="15" hidden="1"/>
    <row r="71" ht="15" hidden="1">
      <c r="A71" t="s">
        <v>154</v>
      </c>
    </row>
    <row r="73" spans="1:4" ht="18.75">
      <c r="A73" s="16" t="s">
        <v>45</v>
      </c>
      <c r="C73" s="82" t="s">
        <v>46</v>
      </c>
      <c r="D73" s="82"/>
    </row>
    <row r="74" spans="1:4" ht="15">
      <c r="A74" s="72" t="s">
        <v>47</v>
      </c>
      <c r="B74" s="72"/>
      <c r="C74" s="72"/>
      <c r="D74" s="72"/>
    </row>
    <row r="75" spans="1:4" ht="18.75">
      <c r="A75" s="16" t="s">
        <v>48</v>
      </c>
      <c r="C75" s="82" t="s">
        <v>49</v>
      </c>
      <c r="D75" s="82"/>
    </row>
    <row r="76" spans="1:4" ht="15">
      <c r="A76" s="72" t="s">
        <v>47</v>
      </c>
      <c r="B76" s="72"/>
      <c r="C76" s="72"/>
      <c r="D76" s="72"/>
    </row>
    <row r="77" ht="15">
      <c r="A77" s="17" t="s">
        <v>32</v>
      </c>
    </row>
    <row r="78" ht="15.75">
      <c r="A78" s="20" t="s">
        <v>122</v>
      </c>
    </row>
  </sheetData>
  <sheetProtection/>
  <mergeCells count="61">
    <mergeCell ref="A1:B1"/>
    <mergeCell ref="J1:K1"/>
    <mergeCell ref="A3:K3"/>
    <mergeCell ref="B5:J5"/>
    <mergeCell ref="B6:J6"/>
    <mergeCell ref="B7:J7"/>
    <mergeCell ref="B8:J8"/>
    <mergeCell ref="B9:J9"/>
    <mergeCell ref="B10:J10"/>
    <mergeCell ref="B11:J11"/>
    <mergeCell ref="B12:J12"/>
    <mergeCell ref="A14:K14"/>
    <mergeCell ref="B15:K15"/>
    <mergeCell ref="A16:A19"/>
    <mergeCell ref="B16:K16"/>
    <mergeCell ref="B17:K17"/>
    <mergeCell ref="B18:K18"/>
    <mergeCell ref="B19:K19"/>
    <mergeCell ref="B20:K20"/>
    <mergeCell ref="A22:K22"/>
    <mergeCell ref="A23:A24"/>
    <mergeCell ref="B23:B24"/>
    <mergeCell ref="C23:E24"/>
    <mergeCell ref="F23:F24"/>
    <mergeCell ref="C25:E25"/>
    <mergeCell ref="A26:A29"/>
    <mergeCell ref="C26:E26"/>
    <mergeCell ref="C27:E27"/>
    <mergeCell ref="C28:E28"/>
    <mergeCell ref="C29:E29"/>
    <mergeCell ref="A30:A33"/>
    <mergeCell ref="C30:E30"/>
    <mergeCell ref="C31:E31"/>
    <mergeCell ref="C32:E32"/>
    <mergeCell ref="C33:E33"/>
    <mergeCell ref="A34:A37"/>
    <mergeCell ref="C34:E34"/>
    <mergeCell ref="C35:E35"/>
    <mergeCell ref="C36:E36"/>
    <mergeCell ref="C37:E37"/>
    <mergeCell ref="A38:K38"/>
    <mergeCell ref="A39:C40"/>
    <mergeCell ref="D39:E39"/>
    <mergeCell ref="A41:C41"/>
    <mergeCell ref="D41:E41"/>
    <mergeCell ref="A58:C59"/>
    <mergeCell ref="D58:E58"/>
    <mergeCell ref="A60:C60"/>
    <mergeCell ref="A61:C61"/>
    <mergeCell ref="A62:C62"/>
    <mergeCell ref="A63:C63"/>
    <mergeCell ref="A64:C64"/>
    <mergeCell ref="A65:C65"/>
    <mergeCell ref="C75:D75"/>
    <mergeCell ref="A76:D76"/>
    <mergeCell ref="A66:C66"/>
    <mergeCell ref="A67:C67"/>
    <mergeCell ref="A68:C68"/>
    <mergeCell ref="A69:C69"/>
    <mergeCell ref="C73:D73"/>
    <mergeCell ref="A74:D74"/>
  </mergeCells>
  <printOptions/>
  <pageMargins left="0.31496062992125984" right="0" top="0.15748031496062992" bottom="0.15748031496062992" header="0.31496062992125984" footer="0.31496062992125984"/>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L56"/>
  <sheetViews>
    <sheetView tabSelected="1" zoomScale="80" zoomScaleNormal="80" zoomScalePageLayoutView="0" workbookViewId="0" topLeftCell="A1">
      <selection activeCell="Q14" sqref="Q14"/>
    </sheetView>
  </sheetViews>
  <sheetFormatPr defaultColWidth="9.140625" defaultRowHeight="15"/>
  <cols>
    <col min="1" max="1" width="28.57421875" style="0" customWidth="1"/>
    <col min="2" max="2" width="6.8515625" style="0" customWidth="1"/>
    <col min="3" max="3" width="31.00390625" style="0" customWidth="1"/>
    <col min="5" max="5" width="10.8515625" style="0" customWidth="1"/>
    <col min="6" max="6" width="8.8515625" style="0" customWidth="1"/>
    <col min="7" max="8" width="10.28125" style="0" customWidth="1"/>
    <col min="9" max="9" width="10.140625" style="0" customWidth="1"/>
    <col min="10" max="10" width="10.28125" style="0" customWidth="1"/>
    <col min="11" max="11" width="9.00390625" style="0" customWidth="1"/>
  </cols>
  <sheetData>
    <row r="1" spans="1:11" ht="25.5" customHeight="1">
      <c r="A1" s="122"/>
      <c r="B1" s="122"/>
      <c r="J1" s="84" t="s">
        <v>31</v>
      </c>
      <c r="K1" s="84"/>
    </row>
    <row r="2" ht="18" customHeight="1"/>
    <row r="3" spans="1:11" ht="19.5" customHeight="1">
      <c r="A3" s="85" t="s">
        <v>101</v>
      </c>
      <c r="B3" s="85"/>
      <c r="C3" s="85"/>
      <c r="D3" s="85"/>
      <c r="E3" s="85"/>
      <c r="F3" s="85"/>
      <c r="G3" s="85"/>
      <c r="H3" s="85"/>
      <c r="I3" s="85"/>
      <c r="J3" s="85"/>
      <c r="K3" s="85"/>
    </row>
    <row r="4" ht="15">
      <c r="K4" s="9" t="s">
        <v>33</v>
      </c>
    </row>
    <row r="5" spans="1:12" ht="21" customHeight="1">
      <c r="A5" s="10" t="s">
        <v>16</v>
      </c>
      <c r="B5" s="86" t="s">
        <v>34</v>
      </c>
      <c r="C5" s="87"/>
      <c r="D5" s="87"/>
      <c r="E5" s="87"/>
      <c r="F5" s="87"/>
      <c r="G5" s="87"/>
      <c r="H5" s="87"/>
      <c r="I5" s="87"/>
      <c r="J5" s="88"/>
      <c r="K5" s="8">
        <v>1482</v>
      </c>
      <c r="L5" t="s">
        <v>52</v>
      </c>
    </row>
    <row r="6" spans="1:12" ht="32.25" customHeight="1">
      <c r="A6" s="11" t="s">
        <v>35</v>
      </c>
      <c r="B6" s="86" t="s">
        <v>18</v>
      </c>
      <c r="C6" s="87"/>
      <c r="D6" s="87"/>
      <c r="E6" s="87"/>
      <c r="F6" s="87"/>
      <c r="G6" s="87"/>
      <c r="H6" s="87"/>
      <c r="I6" s="87"/>
      <c r="J6" s="88"/>
      <c r="K6" s="8">
        <v>2101</v>
      </c>
      <c r="L6" s="22" t="s">
        <v>53</v>
      </c>
    </row>
    <row r="7" spans="1:12" ht="20.25" customHeight="1">
      <c r="A7" s="10" t="s">
        <v>13</v>
      </c>
      <c r="B7" s="89" t="s">
        <v>20</v>
      </c>
      <c r="C7" s="90"/>
      <c r="D7" s="90"/>
      <c r="E7" s="90"/>
      <c r="F7" s="90"/>
      <c r="G7" s="90"/>
      <c r="H7" s="90"/>
      <c r="I7" s="90"/>
      <c r="J7" s="91"/>
      <c r="K7" s="1" t="s">
        <v>54</v>
      </c>
      <c r="L7" t="s">
        <v>55</v>
      </c>
    </row>
    <row r="8" spans="1:12" ht="22.5" customHeight="1">
      <c r="A8" s="10" t="s">
        <v>14</v>
      </c>
      <c r="B8" s="76" t="s">
        <v>182</v>
      </c>
      <c r="C8" s="77"/>
      <c r="D8" s="77"/>
      <c r="E8" s="77"/>
      <c r="F8" s="77"/>
      <c r="G8" s="77"/>
      <c r="H8" s="77"/>
      <c r="I8" s="77"/>
      <c r="J8" s="78"/>
      <c r="K8" s="1" t="s">
        <v>152</v>
      </c>
      <c r="L8" t="s">
        <v>58</v>
      </c>
    </row>
    <row r="9" spans="1:12" ht="19.5" customHeight="1">
      <c r="A9" s="10" t="s">
        <v>59</v>
      </c>
      <c r="B9" s="76" t="s">
        <v>202</v>
      </c>
      <c r="C9" s="77"/>
      <c r="D9" s="77"/>
      <c r="E9" s="77"/>
      <c r="F9" s="77"/>
      <c r="G9" s="77"/>
      <c r="H9" s="77"/>
      <c r="I9" s="77"/>
      <c r="J9" s="78"/>
      <c r="K9" s="1" t="s">
        <v>152</v>
      </c>
      <c r="L9" t="s">
        <v>61</v>
      </c>
    </row>
    <row r="10" spans="1:12" ht="15.75" customHeight="1">
      <c r="A10" s="10" t="s">
        <v>0</v>
      </c>
      <c r="B10" s="79" t="s">
        <v>36</v>
      </c>
      <c r="C10" s="80"/>
      <c r="D10" s="80"/>
      <c r="E10" s="80"/>
      <c r="F10" s="80"/>
      <c r="G10" s="80"/>
      <c r="H10" s="80"/>
      <c r="I10" s="80"/>
      <c r="J10" s="81"/>
      <c r="K10" s="1" t="s">
        <v>19</v>
      </c>
      <c r="L10" t="s">
        <v>62</v>
      </c>
    </row>
    <row r="11" spans="1:12" ht="15.75" customHeight="1">
      <c r="A11" s="10" t="s">
        <v>1</v>
      </c>
      <c r="B11" s="76" t="s">
        <v>201</v>
      </c>
      <c r="C11" s="77"/>
      <c r="D11" s="77"/>
      <c r="E11" s="77"/>
      <c r="F11" s="77"/>
      <c r="G11" s="77"/>
      <c r="H11" s="77"/>
      <c r="I11" s="77"/>
      <c r="J11" s="78"/>
      <c r="K11" s="1" t="s">
        <v>200</v>
      </c>
      <c r="L11" t="s">
        <v>63</v>
      </c>
    </row>
    <row r="12" spans="1:12" ht="15.75" customHeight="1">
      <c r="A12" s="10" t="s">
        <v>64</v>
      </c>
      <c r="B12" s="76" t="s">
        <v>199</v>
      </c>
      <c r="C12" s="77"/>
      <c r="D12" s="77"/>
      <c r="E12" s="77"/>
      <c r="F12" s="77"/>
      <c r="G12" s="77"/>
      <c r="H12" s="77"/>
      <c r="I12" s="77"/>
      <c r="J12" s="78"/>
      <c r="K12" s="1" t="s">
        <v>198</v>
      </c>
      <c r="L12" t="s">
        <v>65</v>
      </c>
    </row>
    <row r="14" spans="1:11" ht="15.75">
      <c r="A14" s="71" t="s">
        <v>37</v>
      </c>
      <c r="B14" s="71"/>
      <c r="C14" s="71"/>
      <c r="D14" s="71"/>
      <c r="E14" s="71"/>
      <c r="F14" s="71"/>
      <c r="G14" s="71"/>
      <c r="H14" s="71"/>
      <c r="I14" s="71"/>
      <c r="J14" s="71"/>
      <c r="K14" s="71"/>
    </row>
    <row r="15" spans="1:11" ht="35.25" customHeight="1">
      <c r="A15" s="12" t="s">
        <v>2</v>
      </c>
      <c r="B15" s="98" t="s">
        <v>197</v>
      </c>
      <c r="C15" s="99"/>
      <c r="D15" s="99"/>
      <c r="E15" s="99"/>
      <c r="F15" s="99"/>
      <c r="G15" s="99"/>
      <c r="H15" s="99"/>
      <c r="I15" s="99"/>
      <c r="J15" s="99"/>
      <c r="K15" s="100"/>
    </row>
    <row r="16" spans="1:11" ht="57" customHeight="1">
      <c r="A16" s="101" t="s">
        <v>7</v>
      </c>
      <c r="B16" s="92" t="s">
        <v>196</v>
      </c>
      <c r="C16" s="93"/>
      <c r="D16" s="93"/>
      <c r="E16" s="93"/>
      <c r="F16" s="93"/>
      <c r="G16" s="93"/>
      <c r="H16" s="93"/>
      <c r="I16" s="93"/>
      <c r="J16" s="93"/>
      <c r="K16" s="94"/>
    </row>
    <row r="17" spans="1:11" ht="39.75" customHeight="1">
      <c r="A17" s="102"/>
      <c r="B17" s="92" t="s">
        <v>195</v>
      </c>
      <c r="C17" s="93"/>
      <c r="D17" s="93"/>
      <c r="E17" s="93"/>
      <c r="F17" s="93"/>
      <c r="G17" s="93"/>
      <c r="H17" s="93"/>
      <c r="I17" s="93"/>
      <c r="J17" s="93"/>
      <c r="K17" s="94"/>
    </row>
    <row r="18" spans="1:11" ht="35.25" customHeight="1">
      <c r="A18" s="102"/>
      <c r="B18" s="92" t="s">
        <v>194</v>
      </c>
      <c r="C18" s="93"/>
      <c r="D18" s="93"/>
      <c r="E18" s="93"/>
      <c r="F18" s="93"/>
      <c r="G18" s="93"/>
      <c r="H18" s="93"/>
      <c r="I18" s="93"/>
      <c r="J18" s="93"/>
      <c r="K18" s="94"/>
    </row>
    <row r="19" spans="1:11" ht="47.25" customHeight="1">
      <c r="A19" s="11" t="s">
        <v>15</v>
      </c>
      <c r="B19" s="98" t="s">
        <v>193</v>
      </c>
      <c r="C19" s="99"/>
      <c r="D19" s="99"/>
      <c r="E19" s="99"/>
      <c r="F19" s="99"/>
      <c r="G19" s="99"/>
      <c r="H19" s="99"/>
      <c r="I19" s="99"/>
      <c r="J19" s="99"/>
      <c r="K19" s="100"/>
    </row>
    <row r="20" ht="15.75" thickBot="1"/>
    <row r="21" spans="1:11" ht="15.75">
      <c r="A21" s="104" t="s">
        <v>38</v>
      </c>
      <c r="B21" s="105"/>
      <c r="C21" s="105"/>
      <c r="D21" s="105"/>
      <c r="E21" s="105"/>
      <c r="F21" s="105"/>
      <c r="G21" s="105"/>
      <c r="H21" s="105"/>
      <c r="I21" s="105"/>
      <c r="J21" s="105"/>
      <c r="K21" s="105"/>
    </row>
    <row r="22" spans="1:12" ht="15.75">
      <c r="A22" s="83" t="s">
        <v>39</v>
      </c>
      <c r="B22" s="83" t="s">
        <v>40</v>
      </c>
      <c r="C22" s="83" t="s">
        <v>41</v>
      </c>
      <c r="D22" s="83"/>
      <c r="E22" s="83"/>
      <c r="F22" s="108" t="s">
        <v>12</v>
      </c>
      <c r="G22" s="3">
        <v>2014</v>
      </c>
      <c r="H22" s="2">
        <v>2015</v>
      </c>
      <c r="I22" s="2">
        <v>2016</v>
      </c>
      <c r="J22" s="2">
        <v>2017</v>
      </c>
      <c r="K22" s="2">
        <v>2018</v>
      </c>
      <c r="L22" s="2">
        <v>2019</v>
      </c>
    </row>
    <row r="23" spans="1:12" ht="15.75">
      <c r="A23" s="83"/>
      <c r="B23" s="83"/>
      <c r="C23" s="83"/>
      <c r="D23" s="83"/>
      <c r="E23" s="83"/>
      <c r="F23" s="108"/>
      <c r="G23" s="3" t="s">
        <v>10</v>
      </c>
      <c r="H23" s="2" t="s">
        <v>9</v>
      </c>
      <c r="I23" s="2" t="s">
        <v>9</v>
      </c>
      <c r="J23" s="2" t="s">
        <v>104</v>
      </c>
      <c r="K23" s="2" t="s">
        <v>8</v>
      </c>
      <c r="L23" s="2" t="s">
        <v>8</v>
      </c>
    </row>
    <row r="24" spans="1:12" ht="12" customHeight="1">
      <c r="A24" s="42">
        <v>1</v>
      </c>
      <c r="B24" s="42">
        <v>2</v>
      </c>
      <c r="C24" s="121">
        <v>3</v>
      </c>
      <c r="D24" s="121"/>
      <c r="E24" s="121"/>
      <c r="F24" s="40">
        <v>4</v>
      </c>
      <c r="G24" s="14">
        <v>5</v>
      </c>
      <c r="H24" s="14">
        <v>6</v>
      </c>
      <c r="I24" s="40">
        <v>7</v>
      </c>
      <c r="J24" s="40">
        <v>8</v>
      </c>
      <c r="K24" s="40">
        <v>9</v>
      </c>
      <c r="L24" s="40">
        <v>9</v>
      </c>
    </row>
    <row r="25" spans="1:12" ht="33.75" customHeight="1">
      <c r="A25" s="107" t="s">
        <v>3</v>
      </c>
      <c r="B25" s="15" t="s">
        <v>69</v>
      </c>
      <c r="C25" s="117" t="s">
        <v>192</v>
      </c>
      <c r="D25" s="118"/>
      <c r="E25" s="119"/>
      <c r="F25" s="2" t="s">
        <v>21</v>
      </c>
      <c r="G25" s="7" t="s">
        <v>17</v>
      </c>
      <c r="H25" s="69" t="s">
        <v>17</v>
      </c>
      <c r="I25" s="5">
        <v>100</v>
      </c>
      <c r="J25" s="5">
        <v>100</v>
      </c>
      <c r="K25" s="5">
        <v>100</v>
      </c>
      <c r="L25" s="5">
        <v>100</v>
      </c>
    </row>
    <row r="26" spans="1:12" ht="51.75" customHeight="1">
      <c r="A26" s="107"/>
      <c r="B26" s="15" t="s">
        <v>70</v>
      </c>
      <c r="C26" s="117" t="s">
        <v>191</v>
      </c>
      <c r="D26" s="118"/>
      <c r="E26" s="119"/>
      <c r="F26" s="2" t="s">
        <v>21</v>
      </c>
      <c r="G26" s="7" t="s">
        <v>17</v>
      </c>
      <c r="H26" s="69" t="s">
        <v>17</v>
      </c>
      <c r="I26" s="5">
        <v>100</v>
      </c>
      <c r="J26" s="5">
        <v>100</v>
      </c>
      <c r="K26" s="5">
        <v>100</v>
      </c>
      <c r="L26" s="5">
        <v>100</v>
      </c>
    </row>
    <row r="27" spans="1:12" ht="36.75" customHeight="1">
      <c r="A27" s="107"/>
      <c r="B27" s="15" t="s">
        <v>71</v>
      </c>
      <c r="C27" s="117" t="s">
        <v>190</v>
      </c>
      <c r="D27" s="118"/>
      <c r="E27" s="119"/>
      <c r="F27" s="2" t="s">
        <v>21</v>
      </c>
      <c r="G27" s="7" t="s">
        <v>17</v>
      </c>
      <c r="H27" s="69" t="s">
        <v>17</v>
      </c>
      <c r="I27" s="5">
        <v>100</v>
      </c>
      <c r="J27" s="5">
        <v>100</v>
      </c>
      <c r="K27" s="5">
        <v>100</v>
      </c>
      <c r="L27" s="5">
        <v>100</v>
      </c>
    </row>
    <row r="28" spans="1:12" ht="36.75" customHeight="1">
      <c r="A28" s="107" t="s">
        <v>4</v>
      </c>
      <c r="B28" s="15" t="s">
        <v>75</v>
      </c>
      <c r="C28" s="117" t="s">
        <v>189</v>
      </c>
      <c r="D28" s="118"/>
      <c r="E28" s="119"/>
      <c r="F28" s="2" t="s">
        <v>22</v>
      </c>
      <c r="G28" s="7" t="s">
        <v>17</v>
      </c>
      <c r="H28" s="69" t="s">
        <v>17</v>
      </c>
      <c r="I28" s="5">
        <v>331</v>
      </c>
      <c r="J28" s="5">
        <v>386</v>
      </c>
      <c r="K28" s="5">
        <v>405</v>
      </c>
      <c r="L28" s="5">
        <v>413</v>
      </c>
    </row>
    <row r="29" spans="1:12" ht="56.25" customHeight="1">
      <c r="A29" s="107"/>
      <c r="B29" s="15" t="s">
        <v>78</v>
      </c>
      <c r="C29" s="117" t="s">
        <v>188</v>
      </c>
      <c r="D29" s="118"/>
      <c r="E29" s="119"/>
      <c r="F29" s="2" t="s">
        <v>22</v>
      </c>
      <c r="G29" s="7" t="s">
        <v>17</v>
      </c>
      <c r="H29" s="69" t="s">
        <v>17</v>
      </c>
      <c r="I29" s="5">
        <v>1</v>
      </c>
      <c r="J29" s="6">
        <v>1</v>
      </c>
      <c r="K29" s="6">
        <v>1</v>
      </c>
      <c r="L29" s="6">
        <v>1</v>
      </c>
    </row>
    <row r="30" spans="1:12" ht="31.5" customHeight="1">
      <c r="A30" s="107"/>
      <c r="B30" s="15" t="s">
        <v>79</v>
      </c>
      <c r="C30" s="117" t="s">
        <v>187</v>
      </c>
      <c r="D30" s="118"/>
      <c r="E30" s="119"/>
      <c r="F30" s="2" t="s">
        <v>22</v>
      </c>
      <c r="G30" s="7" t="s">
        <v>17</v>
      </c>
      <c r="H30" s="69" t="s">
        <v>17</v>
      </c>
      <c r="I30" s="5">
        <v>5</v>
      </c>
      <c r="J30" s="6">
        <v>10</v>
      </c>
      <c r="K30" s="6">
        <v>10</v>
      </c>
      <c r="L30" s="6">
        <v>10</v>
      </c>
    </row>
    <row r="31" spans="1:12" ht="27" customHeight="1">
      <c r="A31" s="111" t="s">
        <v>11</v>
      </c>
      <c r="B31" s="15" t="s">
        <v>76</v>
      </c>
      <c r="C31" s="140" t="s">
        <v>186</v>
      </c>
      <c r="D31" s="141"/>
      <c r="E31" s="142"/>
      <c r="F31" s="2" t="s">
        <v>6</v>
      </c>
      <c r="G31" s="7" t="s">
        <v>17</v>
      </c>
      <c r="H31" s="69" t="s">
        <v>17</v>
      </c>
      <c r="I31" s="5">
        <f>I37/I28</f>
        <v>13.341389728096678</v>
      </c>
      <c r="J31" s="5">
        <f>J37/J28</f>
        <v>12.795077720207253</v>
      </c>
      <c r="K31" s="5">
        <f>K37/K28</f>
        <v>12.33827160493827</v>
      </c>
      <c r="L31" s="5">
        <f>L37/L28</f>
        <v>12.243825665859564</v>
      </c>
    </row>
    <row r="32" spans="1:12" ht="33" customHeight="1">
      <c r="A32" s="111"/>
      <c r="B32" s="15" t="s">
        <v>83</v>
      </c>
      <c r="C32" s="117" t="s">
        <v>185</v>
      </c>
      <c r="D32" s="118"/>
      <c r="E32" s="119"/>
      <c r="F32" s="2" t="s">
        <v>6</v>
      </c>
      <c r="G32" s="7" t="s">
        <v>17</v>
      </c>
      <c r="H32" s="69" t="s">
        <v>17</v>
      </c>
      <c r="I32" s="5">
        <v>100</v>
      </c>
      <c r="J32" s="5">
        <v>100</v>
      </c>
      <c r="K32" s="5">
        <v>100</v>
      </c>
      <c r="L32" s="5">
        <v>100</v>
      </c>
    </row>
    <row r="33" spans="1:12" ht="19.5" customHeight="1">
      <c r="A33" s="111"/>
      <c r="B33" s="15" t="s">
        <v>84</v>
      </c>
      <c r="C33" s="117" t="s">
        <v>126</v>
      </c>
      <c r="D33" s="118"/>
      <c r="E33" s="119"/>
      <c r="F33" s="2" t="s">
        <v>6</v>
      </c>
      <c r="G33" s="7" t="s">
        <v>17</v>
      </c>
      <c r="H33" s="69" t="s">
        <v>17</v>
      </c>
      <c r="I33" s="5">
        <v>1</v>
      </c>
      <c r="J33" s="5">
        <v>1.5</v>
      </c>
      <c r="K33" s="5">
        <v>1.5</v>
      </c>
      <c r="L33" s="5">
        <v>1.5</v>
      </c>
    </row>
    <row r="34" spans="1:11" ht="20.25" customHeight="1">
      <c r="A34" s="109" t="s">
        <v>42</v>
      </c>
      <c r="B34" s="110"/>
      <c r="C34" s="110"/>
      <c r="D34" s="110"/>
      <c r="E34" s="110"/>
      <c r="F34" s="110"/>
      <c r="G34" s="110"/>
      <c r="H34" s="110"/>
      <c r="I34" s="110"/>
      <c r="J34" s="110"/>
      <c r="K34" s="110"/>
    </row>
    <row r="35" spans="1:12" ht="15.75" customHeight="1">
      <c r="A35" s="143" t="s">
        <v>41</v>
      </c>
      <c r="B35" s="144"/>
      <c r="C35" s="145"/>
      <c r="D35" s="149" t="s">
        <v>5</v>
      </c>
      <c r="E35" s="150"/>
      <c r="F35" s="3">
        <v>2013</v>
      </c>
      <c r="G35" s="47">
        <v>2014</v>
      </c>
      <c r="H35" s="47">
        <v>2015</v>
      </c>
      <c r="I35" s="2">
        <v>2016</v>
      </c>
      <c r="J35" s="2">
        <v>2017</v>
      </c>
      <c r="K35" s="2">
        <v>2018</v>
      </c>
      <c r="L35" s="2">
        <v>2019</v>
      </c>
    </row>
    <row r="36" spans="1:12" ht="15.75" customHeight="1">
      <c r="A36" s="146"/>
      <c r="B36" s="147"/>
      <c r="C36" s="148"/>
      <c r="D36" s="41" t="s">
        <v>43</v>
      </c>
      <c r="E36" s="41" t="s">
        <v>44</v>
      </c>
      <c r="F36" s="3" t="s">
        <v>10</v>
      </c>
      <c r="G36" s="3" t="s">
        <v>10</v>
      </c>
      <c r="H36" s="3" t="s">
        <v>9</v>
      </c>
      <c r="I36" s="2" t="s">
        <v>9</v>
      </c>
      <c r="J36" s="2" t="s">
        <v>104</v>
      </c>
      <c r="K36" s="2" t="s">
        <v>8</v>
      </c>
      <c r="L36" s="2" t="s">
        <v>8</v>
      </c>
    </row>
    <row r="37" spans="1:12" ht="15.75" customHeight="1" thickBot="1">
      <c r="A37" s="129" t="s">
        <v>124</v>
      </c>
      <c r="B37" s="130"/>
      <c r="C37" s="131"/>
      <c r="D37" s="138" t="s">
        <v>184</v>
      </c>
      <c r="E37" s="139"/>
      <c r="F37" s="55">
        <f>SUM(F38:F46)</f>
        <v>0</v>
      </c>
      <c r="G37" s="55">
        <f>SUM(G38:G46)</f>
        <v>0</v>
      </c>
      <c r="H37" s="55">
        <f>SUM(H38:H46)</f>
        <v>0</v>
      </c>
      <c r="I37" s="68">
        <v>4416</v>
      </c>
      <c r="J37" s="68">
        <v>4938.9</v>
      </c>
      <c r="K37" s="68">
        <v>4997</v>
      </c>
      <c r="L37" s="68">
        <v>5056.7</v>
      </c>
    </row>
    <row r="38" spans="1:12" ht="0.75" customHeight="1" thickBot="1">
      <c r="A38" s="123" t="s">
        <v>162</v>
      </c>
      <c r="B38" s="124"/>
      <c r="C38" s="125"/>
      <c r="D38" s="67"/>
      <c r="E38" s="54">
        <v>111</v>
      </c>
      <c r="F38" s="66"/>
      <c r="G38" s="65"/>
      <c r="H38" s="64"/>
      <c r="I38" s="63"/>
      <c r="J38" s="63"/>
      <c r="K38" s="63"/>
      <c r="L38" s="63"/>
    </row>
    <row r="39" spans="1:12" ht="18" customHeight="1" hidden="1" thickBot="1">
      <c r="A39" s="126" t="s">
        <v>28</v>
      </c>
      <c r="B39" s="127"/>
      <c r="C39" s="128"/>
      <c r="D39" s="15"/>
      <c r="E39" s="54">
        <v>112</v>
      </c>
      <c r="F39" s="59"/>
      <c r="G39" s="62"/>
      <c r="H39" s="60"/>
      <c r="I39" s="56"/>
      <c r="J39" s="56"/>
      <c r="K39" s="56"/>
      <c r="L39" s="56"/>
    </row>
    <row r="40" spans="1:12" ht="18" customHeight="1" hidden="1" thickBot="1">
      <c r="A40" s="126" t="s">
        <v>161</v>
      </c>
      <c r="B40" s="127"/>
      <c r="C40" s="128"/>
      <c r="D40" s="15"/>
      <c r="E40" s="54">
        <v>113</v>
      </c>
      <c r="F40" s="59"/>
      <c r="G40" s="62"/>
      <c r="H40" s="60"/>
      <c r="I40" s="56"/>
      <c r="J40" s="56"/>
      <c r="K40" s="56"/>
      <c r="L40" s="56"/>
    </row>
    <row r="41" spans="1:12" ht="18" customHeight="1" hidden="1" thickBot="1">
      <c r="A41" s="126" t="s">
        <v>160</v>
      </c>
      <c r="B41" s="127"/>
      <c r="C41" s="128"/>
      <c r="D41" s="15"/>
      <c r="E41" s="54">
        <v>114</v>
      </c>
      <c r="F41" s="59"/>
      <c r="G41" s="62"/>
      <c r="H41" s="60"/>
      <c r="I41" s="56"/>
      <c r="J41" s="56"/>
      <c r="K41" s="56"/>
      <c r="L41" s="56"/>
    </row>
    <row r="42" spans="1:12" ht="18" customHeight="1" hidden="1" thickBot="1">
      <c r="A42" s="126" t="s">
        <v>159</v>
      </c>
      <c r="B42" s="127"/>
      <c r="C42" s="128"/>
      <c r="D42" s="53"/>
      <c r="E42" s="54">
        <v>116</v>
      </c>
      <c r="F42" s="59"/>
      <c r="G42" s="61"/>
      <c r="H42" s="60"/>
      <c r="I42" s="56"/>
      <c r="J42" s="56"/>
      <c r="K42" s="56"/>
      <c r="L42" s="56"/>
    </row>
    <row r="43" spans="1:12" ht="18" customHeight="1" hidden="1" thickBot="1">
      <c r="A43" s="126" t="s">
        <v>158</v>
      </c>
      <c r="B43" s="127"/>
      <c r="C43" s="128"/>
      <c r="D43" s="53"/>
      <c r="E43" s="54">
        <v>135</v>
      </c>
      <c r="F43" s="59"/>
      <c r="G43" s="61"/>
      <c r="H43" s="60"/>
      <c r="I43" s="56"/>
      <c r="J43" s="56"/>
      <c r="K43" s="56"/>
      <c r="L43" s="56"/>
    </row>
    <row r="44" spans="1:12" ht="18" customHeight="1" hidden="1" thickBot="1">
      <c r="A44" s="126" t="s">
        <v>157</v>
      </c>
      <c r="B44" s="127"/>
      <c r="C44" s="128"/>
      <c r="D44" s="53"/>
      <c r="E44" s="54">
        <v>241</v>
      </c>
      <c r="F44" s="59"/>
      <c r="G44" s="58"/>
      <c r="H44" s="60"/>
      <c r="I44" s="56"/>
      <c r="J44" s="56"/>
      <c r="K44" s="56"/>
      <c r="L44" s="56"/>
    </row>
    <row r="45" spans="1:12" ht="18" customHeight="1" hidden="1" thickBot="1">
      <c r="A45" s="126" t="s">
        <v>156</v>
      </c>
      <c r="B45" s="127"/>
      <c r="C45" s="128"/>
      <c r="D45" s="53"/>
      <c r="E45" s="54">
        <v>242</v>
      </c>
      <c r="F45" s="59"/>
      <c r="G45" s="58"/>
      <c r="H45" s="60"/>
      <c r="I45" s="56"/>
      <c r="J45" s="56"/>
      <c r="K45" s="56"/>
      <c r="L45" s="56"/>
    </row>
    <row r="46" spans="1:12" ht="18" customHeight="1" hidden="1" thickBot="1">
      <c r="A46" s="126" t="s">
        <v>155</v>
      </c>
      <c r="B46" s="127"/>
      <c r="C46" s="128"/>
      <c r="D46" s="53"/>
      <c r="E46" s="52">
        <v>243</v>
      </c>
      <c r="F46" s="59"/>
      <c r="G46" s="58"/>
      <c r="H46" s="57"/>
      <c r="I46" s="56"/>
      <c r="J46" s="56"/>
      <c r="K46" s="56"/>
      <c r="L46" s="56"/>
    </row>
    <row r="49" spans="1:4" ht="18.75">
      <c r="A49" s="16" t="s">
        <v>45</v>
      </c>
      <c r="C49" s="82" t="s">
        <v>46</v>
      </c>
      <c r="D49" s="82"/>
    </row>
    <row r="50" spans="1:4" ht="15">
      <c r="A50" s="72" t="s">
        <v>47</v>
      </c>
      <c r="B50" s="72"/>
      <c r="C50" s="72"/>
      <c r="D50" s="72"/>
    </row>
    <row r="51" spans="1:4" ht="18.75">
      <c r="A51" s="16" t="s">
        <v>48</v>
      </c>
      <c r="C51" s="82" t="s">
        <v>49</v>
      </c>
      <c r="D51" s="82"/>
    </row>
    <row r="52" spans="1:4" ht="15">
      <c r="A52" s="72" t="s">
        <v>47</v>
      </c>
      <c r="B52" s="72"/>
      <c r="C52" s="72"/>
      <c r="D52" s="72"/>
    </row>
    <row r="53" ht="15">
      <c r="A53" s="17" t="s">
        <v>32</v>
      </c>
    </row>
    <row r="54" spans="1:4" ht="15.75">
      <c r="A54" s="18" t="s">
        <v>50</v>
      </c>
      <c r="C54" s="19"/>
      <c r="D54" s="19"/>
    </row>
    <row r="55" spans="1:4" ht="15">
      <c r="A55" s="72" t="s">
        <v>47</v>
      </c>
      <c r="B55" s="72"/>
      <c r="C55" s="72"/>
      <c r="D55" s="72"/>
    </row>
    <row r="56" ht="19.5" customHeight="1">
      <c r="A56" s="20" t="s">
        <v>183</v>
      </c>
    </row>
  </sheetData>
  <sheetProtection/>
  <mergeCells count="55">
    <mergeCell ref="A1:B1"/>
    <mergeCell ref="J1:K1"/>
    <mergeCell ref="A3:K3"/>
    <mergeCell ref="B5:J5"/>
    <mergeCell ref="B6:J6"/>
    <mergeCell ref="B7:J7"/>
    <mergeCell ref="B8:J8"/>
    <mergeCell ref="B9:J9"/>
    <mergeCell ref="B10:J10"/>
    <mergeCell ref="B11:J11"/>
    <mergeCell ref="B12:J12"/>
    <mergeCell ref="A14:K14"/>
    <mergeCell ref="B15:K15"/>
    <mergeCell ref="A16:A18"/>
    <mergeCell ref="B16:K16"/>
    <mergeCell ref="B17:K17"/>
    <mergeCell ref="B18:K18"/>
    <mergeCell ref="B19:K19"/>
    <mergeCell ref="A21:K21"/>
    <mergeCell ref="A22:A23"/>
    <mergeCell ref="B22:B23"/>
    <mergeCell ref="C22:E23"/>
    <mergeCell ref="F22:F23"/>
    <mergeCell ref="C24:E24"/>
    <mergeCell ref="A25:A27"/>
    <mergeCell ref="C25:E25"/>
    <mergeCell ref="C26:E26"/>
    <mergeCell ref="C27:E27"/>
    <mergeCell ref="A28:A30"/>
    <mergeCell ref="C28:E28"/>
    <mergeCell ref="C29:E29"/>
    <mergeCell ref="C30:E30"/>
    <mergeCell ref="A31:A33"/>
    <mergeCell ref="C31:E31"/>
    <mergeCell ref="C32:E32"/>
    <mergeCell ref="C33:E33"/>
    <mergeCell ref="A34:K34"/>
    <mergeCell ref="A35:C36"/>
    <mergeCell ref="D35:E35"/>
    <mergeCell ref="A37:C37"/>
    <mergeCell ref="D37:E37"/>
    <mergeCell ref="A38:C38"/>
    <mergeCell ref="A39:C39"/>
    <mergeCell ref="A40:C40"/>
    <mergeCell ref="A41:C41"/>
    <mergeCell ref="A50:D50"/>
    <mergeCell ref="C51:D51"/>
    <mergeCell ref="A52:D52"/>
    <mergeCell ref="A55:D55"/>
    <mergeCell ref="A42:C42"/>
    <mergeCell ref="A43:C43"/>
    <mergeCell ref="A44:C44"/>
    <mergeCell ref="A45:C45"/>
    <mergeCell ref="A46:C46"/>
    <mergeCell ref="C49:D49"/>
  </mergeCells>
  <printOptions/>
  <pageMargins left="0.31496062992125984" right="0" top="0.15748031496062992" bottom="0.15748031496062992" header="0.31496062992125984" footer="0.31496062992125984"/>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LIUBA IVANCIUCOVA</dc:creator>
  <cp:keywords/>
  <dc:description/>
  <cp:lastModifiedBy>E-Enter</cp:lastModifiedBy>
  <cp:lastPrinted>2016-10-31T17:31:39Z</cp:lastPrinted>
  <dcterms:created xsi:type="dcterms:W3CDTF">2012-02-15T18:21:42Z</dcterms:created>
  <dcterms:modified xsi:type="dcterms:W3CDTF">2016-12-19T13:01:30Z</dcterms:modified>
  <cp:category/>
  <cp:version/>
  <cp:contentType/>
  <cp:contentStatus/>
</cp:coreProperties>
</file>