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615" windowHeight="11190" activeTab="0"/>
  </bookViews>
  <sheets>
    <sheet name="EXECUTAREA_ALIMENT_01122017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<sst xmlns="http://schemas.openxmlformats.org/spreadsheetml/2006/main" count="120" uniqueCount="94">
  <si>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t>Denumirea instituției</t>
  </si>
  <si>
    <t xml:space="preserve">LT "M. Sadoveanu" </t>
  </si>
  <si>
    <t xml:space="preserve">LT "M. Eminescu" </t>
  </si>
  <si>
    <t xml:space="preserve">LT "M. Lomonosov" </t>
  </si>
  <si>
    <t xml:space="preserve">LT "Şt. Holban" </t>
  </si>
  <si>
    <t>LT "D. Cantemir"</t>
  </si>
  <si>
    <t>LT  Lăpuşna</t>
  </si>
  <si>
    <t>Total licee</t>
  </si>
  <si>
    <t>GM "A.Donici"</t>
  </si>
  <si>
    <t>GM "S.Andreev"</t>
  </si>
  <si>
    <t xml:space="preserve">GM "C.Radu" </t>
  </si>
  <si>
    <t>GM Bălceana</t>
  </si>
  <si>
    <t>GM Bobeica</t>
  </si>
  <si>
    <t>GM Boghiceni</t>
  </si>
  <si>
    <t>GM Bozieni</t>
  </si>
  <si>
    <t>GM Bujor</t>
  </si>
  <si>
    <t>GM " A. Bunduchi" Buțeni</t>
  </si>
  <si>
    <t>GM Caracui</t>
  </si>
  <si>
    <t>GM Călmăţui</t>
  </si>
  <si>
    <t>GM Căţeleni</t>
  </si>
  <si>
    <t xml:space="preserve">GM "D.Crețu” </t>
  </si>
  <si>
    <t>GM Dancu</t>
  </si>
  <si>
    <t>GM Drăguşenii Noi</t>
  </si>
  <si>
    <t>GM Fundul-Galbenei</t>
  </si>
  <si>
    <t>GM Logăneşti</t>
  </si>
  <si>
    <t>fil. GM "Mitr. A.Plămădeală" Stolniceni</t>
  </si>
  <si>
    <t>Gim. Mereşeni+Grădinița Sărăta Mereșeni</t>
  </si>
  <si>
    <t>GM "M. Viteazul" Hâncești</t>
  </si>
  <si>
    <t>GM  Mingir</t>
  </si>
  <si>
    <t>GM Mireşti</t>
  </si>
  <si>
    <t>GM ”S.Anisei” Negrea</t>
  </si>
  <si>
    <t>GM ”C.Tănase” Nemțeni</t>
  </si>
  <si>
    <t>GM Obileni</t>
  </si>
  <si>
    <t>GM Oneşti</t>
  </si>
  <si>
    <t>GM Paşcani</t>
  </si>
  <si>
    <t>GM Pereni</t>
  </si>
  <si>
    <t>GM Pogăneşti</t>
  </si>
  <si>
    <t>GM Tălăieşti</t>
  </si>
  <si>
    <t>GM Voinescu</t>
  </si>
  <si>
    <t>Total gimnazii</t>
  </si>
  <si>
    <t>GMG Pervomaiscoe</t>
  </si>
  <si>
    <t>GMG Cărpineni</t>
  </si>
  <si>
    <t>Total complexe educaționale gimnazii/grădinițe</t>
  </si>
  <si>
    <t>ŞPG Horjeşti</t>
  </si>
  <si>
    <t>ŞPG Şipoteni</t>
  </si>
  <si>
    <t>Total sc.primare/grădinițe</t>
  </si>
  <si>
    <t xml:space="preserve">Total raion </t>
  </si>
  <si>
    <t>ȘEFA DIRECȚIEI ÎNVĂȚĂMÂNT HÂNCEȘTI</t>
  </si>
  <si>
    <t>Șef SMEFP, DÎ</t>
  </si>
  <si>
    <t>Grădinița Sărăta Mereșeni</t>
  </si>
  <si>
    <t>Sold produse alimentare la 01.01.2017, mii lei</t>
  </si>
  <si>
    <t>Creanțe formate la 01.01.2017, mii lei</t>
  </si>
  <si>
    <t>Datorii formate la 01.01.2017, mii lei</t>
  </si>
  <si>
    <t>Plan precizat pentru 2017, mii lei</t>
  </si>
  <si>
    <t>INCLUSIV VENITURI COLECTARE, MII LEI</t>
  </si>
  <si>
    <t>Cheltuieli efective la 01.12.2017 (facturile fiscale), mii lei</t>
  </si>
  <si>
    <t>Cheltuieli executate la 01.12.2017 (facturile fiscale achitate), mii lei</t>
  </si>
  <si>
    <t>Sold format la 01.12.2017, mii lei</t>
  </si>
  <si>
    <t>% executării față de planul precizat</t>
  </si>
  <si>
    <t>GMG "K. Evteeva"  - gradinita</t>
  </si>
  <si>
    <t>GMG Pervomaiscoe - gradinita</t>
  </si>
  <si>
    <t xml:space="preserve">GMG "V.Movileanu" - gradinita </t>
  </si>
  <si>
    <t xml:space="preserve">GMG "K. Evteeva", Ivanovca </t>
  </si>
  <si>
    <t>GMG "V.Movileanu", Secăreni</t>
  </si>
  <si>
    <t>GMG Cărpineni - grădinița</t>
  </si>
  <si>
    <t>ŞPG Horjeşti - grădinița</t>
  </si>
  <si>
    <t>ŞPG Şipoteni - grădinița</t>
  </si>
  <si>
    <t>ŞPG Fârlădeni</t>
  </si>
  <si>
    <t xml:space="preserve">În perioada 01.01.2017 - 31.05.2017 Cantina școlară n-a </t>
  </si>
  <si>
    <t>Executarea in marime de 78,9% s-a datorat frecventei mai slaba in perioada rece a anului ca urmare a imbolnavirii elevilor alimentati. De mentionat este faptul ca institutia la inceputul anului a avut un sold de produse alimentare in valoare de 15164,28 lei.</t>
  </si>
  <si>
    <t>In perioada de gestiune s-au efectuat economii ca urmare a stoparii activitatii gradinitii in perioada de vara, pe 1,5 luni, conform prevederilor legislatiei in vigoare, gradinita a avut vacanta destinata reparatiei curente a institutiei. Totodata in perioada rece a anului vrecventa copiilor a fost mai scazuta decit cea prevazuta conform planului. In perioada de gestiune s-au inregistrat intrari graduite de produse alimentare oferite de Primaria Cotul Morii.</t>
  </si>
  <si>
    <t>% execut.este mic,fiindcă lunile VI,VII,VIII nu s-a lucrat și vacanțele</t>
  </si>
  <si>
    <t>I simest.au fost 52 elevi,1.09.17 au fost 31 elevi alimentați</t>
  </si>
  <si>
    <t>nu a fost platite inca facturile din ultemele zile ale lunii noiembrie</t>
  </si>
  <si>
    <t xml:space="preserve">             Venituri colectate    - 0 lei</t>
  </si>
  <si>
    <t>Formarea datoriilor pe luna noembrie care vor fi achitate încurînd</t>
  </si>
  <si>
    <t>nu s-au acumulat veniturile colectate,formarea datoriilor</t>
  </si>
  <si>
    <t>Grădiniţa n-a activat lunile de vară ; frecvenţa este  redusă  22-25 copii(prevăzut în buget  32 copii);corespunzător nu sunt acumulat venituri colectate</t>
  </si>
  <si>
    <t>Formarea datoriei</t>
  </si>
  <si>
    <t>Motivul neexecutarii este nealimentarea elevilor din 01.09.2017-01.11.2017 din lipsa de plita electrica,datoriile formate in luna noiembrie 2017.</t>
  </si>
  <si>
    <t>În legătură cu reparaţia capitală a blocului alimentar din</t>
  </si>
  <si>
    <t xml:space="preserve"> reparatia bucatariei  pe parcursul anului </t>
  </si>
  <si>
    <t>ŞPG Fârlădeni- grădinița</t>
  </si>
  <si>
    <t>MII LEI</t>
  </si>
  <si>
    <t>Executarea alimentației la situația din 01.12.2017, mii lei</t>
  </si>
  <si>
    <t>lipsa nota</t>
  </si>
  <si>
    <t>lipsa informatia</t>
  </si>
  <si>
    <r>
      <t xml:space="preserve">GMG Cotul Morii </t>
    </r>
    <r>
      <rPr>
        <sz val="10"/>
        <color indexed="10"/>
        <rFont val="Times New Roman"/>
        <family val="1"/>
      </rPr>
      <t>- INFORMATIA INCORECTA</t>
    </r>
  </si>
  <si>
    <r>
      <t xml:space="preserve">GMG Cotul Morii - gradinita -- </t>
    </r>
    <r>
      <rPr>
        <sz val="10"/>
        <color indexed="10"/>
        <rFont val="Times New Roman"/>
        <family val="1"/>
      </rPr>
      <t>INFORMATIA INCORECTA</t>
    </r>
  </si>
  <si>
    <t>Instituțiile la care % executării este mai mic de 80 % la situația din 01.12.2017  vor da o NOTĂ informativ-explicativa - motivul neexecutării alimentației: nu s-au acumulat veniturile colectate, formarea datorilor, reparații pe parcursul anului, etc.</t>
  </si>
  <si>
    <t>lipsa informatiei</t>
  </si>
  <si>
    <t>LT "Universum" - returnare pentru corectare</t>
  </si>
  <si>
    <t>nota trebuie de inscris AICI, dar nu separat</t>
  </si>
  <si>
    <r>
      <t>Creanțe /</t>
    </r>
    <r>
      <rPr>
        <u val="single"/>
        <sz val="10"/>
        <color indexed="8"/>
        <rFont val="Calibri"/>
        <family val="2"/>
      </rPr>
      <t xml:space="preserve"> Datorii (-)</t>
    </r>
    <r>
      <rPr>
        <sz val="10"/>
        <color indexed="8"/>
        <rFont val="Calibri"/>
        <family val="2"/>
      </rPr>
      <t>, formate la 01.12.2017, mii lei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</si>
</sst>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_);[Red]\(0.00\)"/>
    <numFmt numFmtId="167" formatCode="0.00;[Red]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3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u val="single"/>
      <sz val="13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Calibri"/>
      <family val="2"/>
    </font>
    <font>
      <b/>
      <sz val="11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FF0000"/>
      <name val="Calibri"/>
      <family val="2"/>
    </font>
    <font>
      <b/>
      <u val="single"/>
      <sz val="13"/>
      <color rgb="FFFF0000"/>
      <name val="Calibri"/>
      <family val="2"/>
    </font>
    <font>
      <b/>
      <sz val="10"/>
      <color rgb="FFFF0000"/>
      <name val="Times New Roman"/>
      <family val="1"/>
    </font>
    <font>
      <sz val="11"/>
      <color theme="5" tint="-0.24997000396251678"/>
      <name val="Calibri"/>
      <family val="2"/>
    </font>
    <font>
      <sz val="10"/>
      <color theme="5" tint="-0.24997000396251678"/>
      <name val="Times New Roman"/>
      <family val="1"/>
    </font>
    <font>
      <b/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5" fillId="0" borderId="0" xfId="0" applyFont="1" applyAlignment="1">
      <alignment/>
    </xf>
    <xf numFmtId="3" fontId="5" fillId="0" borderId="10" xfId="36" applyNumberFormat="1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wrapText="1"/>
      <protection/>
    </xf>
    <xf numFmtId="3" fontId="6" fillId="6" borderId="10" xfId="36" applyNumberFormat="1" applyFont="1" applyFill="1" applyBorder="1" applyAlignment="1">
      <alignment horizontal="center"/>
      <protection/>
    </xf>
    <xf numFmtId="3" fontId="5" fillId="0" borderId="10" xfId="36" applyNumberFormat="1" applyFont="1" applyFill="1" applyBorder="1" applyAlignment="1">
      <alignment horizontal="right"/>
      <protection/>
    </xf>
    <xf numFmtId="3" fontId="5" fillId="0" borderId="10" xfId="36" applyNumberFormat="1" applyFont="1" applyFill="1" applyBorder="1">
      <alignment/>
      <protection/>
    </xf>
    <xf numFmtId="3" fontId="6" fillId="6" borderId="10" xfId="36" applyNumberFormat="1" applyFont="1" applyFill="1" applyBorder="1" applyAlignment="1">
      <alignment/>
      <protection/>
    </xf>
    <xf numFmtId="0" fontId="5" fillId="0" borderId="10" xfId="60" applyFont="1" applyFill="1" applyBorder="1" applyAlignment="1">
      <alignment horizontal="left" wrapText="1"/>
      <protection/>
    </xf>
    <xf numFmtId="0" fontId="6" fillId="6" borderId="10" xfId="60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3" fillId="0" borderId="10" xfId="34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5" fillId="0" borderId="14" xfId="36" applyNumberFormat="1" applyFont="1" applyFill="1" applyBorder="1" applyAlignment="1">
      <alignment horizontal="center"/>
      <protection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7" fontId="57" fillId="12" borderId="10" xfId="0" applyNumberFormat="1" applyFont="1" applyFill="1" applyBorder="1" applyAlignment="1">
      <alignment horizontal="right"/>
    </xf>
    <xf numFmtId="166" fontId="57" fillId="12" borderId="10" xfId="0" applyNumberFormat="1" applyFont="1" applyFill="1" applyBorder="1" applyAlignment="1">
      <alignment horizontal="right"/>
    </xf>
    <xf numFmtId="0" fontId="56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3" fontId="7" fillId="12" borderId="18" xfId="36" applyNumberFormat="1" applyFont="1" applyFill="1" applyBorder="1" applyAlignment="1">
      <alignment/>
      <protection/>
    </xf>
    <xf numFmtId="0" fontId="7" fillId="12" borderId="19" xfId="38" applyFont="1" applyFill="1" applyBorder="1" applyAlignment="1">
      <alignment horizontal="center" wrapText="1"/>
      <protection/>
    </xf>
    <xf numFmtId="3" fontId="8" fillId="0" borderId="10" xfId="36" applyNumberFormat="1" applyFont="1" applyFill="1" applyBorder="1" applyAlignment="1">
      <alignment horizontal="center"/>
      <protection/>
    </xf>
    <xf numFmtId="0" fontId="8" fillId="0" borderId="10" xfId="60" applyFont="1" applyFill="1" applyBorder="1" applyAlignment="1">
      <alignment wrapText="1"/>
      <protection/>
    </xf>
    <xf numFmtId="0" fontId="8" fillId="0" borderId="10" xfId="60" applyFont="1" applyFill="1" applyBorder="1" applyAlignment="1">
      <alignment vertical="center" wrapText="1"/>
      <protection/>
    </xf>
    <xf numFmtId="3" fontId="8" fillId="0" borderId="11" xfId="36" applyNumberFormat="1" applyFont="1" applyFill="1" applyBorder="1" applyAlignment="1">
      <alignment horizontal="center"/>
      <protection/>
    </xf>
    <xf numFmtId="0" fontId="56" fillId="3" borderId="20" xfId="0" applyFont="1" applyFill="1" applyBorder="1" applyAlignment="1">
      <alignment horizontal="center" vertical="center" wrapText="1"/>
    </xf>
    <xf numFmtId="0" fontId="56" fillId="3" borderId="21" xfId="0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right"/>
    </xf>
    <xf numFmtId="2" fontId="30" fillId="0" borderId="22" xfId="0" applyNumberFormat="1" applyFont="1" applyBorder="1" applyAlignment="1">
      <alignment horizontal="right"/>
    </xf>
    <xf numFmtId="2" fontId="30" fillId="3" borderId="23" xfId="0" applyNumberFormat="1" applyFont="1" applyFill="1" applyBorder="1" applyAlignment="1">
      <alignment horizontal="right"/>
    </xf>
    <xf numFmtId="2" fontId="30" fillId="3" borderId="24" xfId="0" applyNumberFormat="1" applyFont="1" applyFill="1" applyBorder="1" applyAlignment="1">
      <alignment horizontal="right"/>
    </xf>
    <xf numFmtId="2" fontId="30" fillId="0" borderId="25" xfId="0" applyNumberFormat="1" applyFont="1" applyBorder="1" applyAlignment="1">
      <alignment horizontal="right"/>
    </xf>
    <xf numFmtId="2" fontId="30" fillId="0" borderId="10" xfId="0" applyNumberFormat="1" applyFont="1" applyBorder="1" applyAlignment="1">
      <alignment horizontal="right" vertical="center"/>
    </xf>
    <xf numFmtId="2" fontId="30" fillId="0" borderId="22" xfId="0" applyNumberFormat="1" applyFont="1" applyBorder="1" applyAlignment="1">
      <alignment horizontal="right" vertical="center"/>
    </xf>
    <xf numFmtId="2" fontId="30" fillId="3" borderId="23" xfId="0" applyNumberFormat="1" applyFont="1" applyFill="1" applyBorder="1" applyAlignment="1">
      <alignment horizontal="right" vertical="center"/>
    </xf>
    <xf numFmtId="2" fontId="30" fillId="3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/>
    </xf>
    <xf numFmtId="2" fontId="30" fillId="0" borderId="22" xfId="0" applyNumberFormat="1" applyFont="1" applyBorder="1" applyAlignment="1">
      <alignment/>
    </xf>
    <xf numFmtId="2" fontId="30" fillId="3" borderId="23" xfId="0" applyNumberFormat="1" applyFont="1" applyFill="1" applyBorder="1" applyAlignment="1">
      <alignment/>
    </xf>
    <xf numFmtId="2" fontId="30" fillId="3" borderId="24" xfId="0" applyNumberFormat="1" applyFont="1" applyFill="1" applyBorder="1" applyAlignment="1">
      <alignment/>
    </xf>
    <xf numFmtId="2" fontId="30" fillId="0" borderId="25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3" borderId="23" xfId="0" applyNumberFormat="1" applyFill="1" applyBorder="1" applyAlignment="1">
      <alignment/>
    </xf>
    <xf numFmtId="2" fontId="0" fillId="3" borderId="24" xfId="0" applyNumberFormat="1" applyFill="1" applyBorder="1" applyAlignment="1">
      <alignment/>
    </xf>
    <xf numFmtId="2" fontId="0" fillId="0" borderId="25" xfId="0" applyNumberFormat="1" applyBorder="1" applyAlignment="1">
      <alignment/>
    </xf>
    <xf numFmtId="2" fontId="30" fillId="0" borderId="0" xfId="0" applyNumberFormat="1" applyFont="1" applyAlignment="1">
      <alignment horizontal="right"/>
    </xf>
    <xf numFmtId="2" fontId="31" fillId="0" borderId="10" xfId="0" applyNumberFormat="1" applyFont="1" applyBorder="1" applyAlignment="1">
      <alignment horizontal="right"/>
    </xf>
    <xf numFmtId="2" fontId="31" fillId="0" borderId="22" xfId="0" applyNumberFormat="1" applyFont="1" applyBorder="1" applyAlignment="1">
      <alignment horizontal="right"/>
    </xf>
    <xf numFmtId="2" fontId="31" fillId="3" borderId="23" xfId="0" applyNumberFormat="1" applyFont="1" applyFill="1" applyBorder="1" applyAlignment="1">
      <alignment horizontal="right"/>
    </xf>
    <xf numFmtId="2" fontId="31" fillId="3" borderId="24" xfId="0" applyNumberFormat="1" applyFont="1" applyFill="1" applyBorder="1" applyAlignment="1">
      <alignment horizontal="right"/>
    </xf>
    <xf numFmtId="2" fontId="31" fillId="0" borderId="25" xfId="0" applyNumberFormat="1" applyFont="1" applyBorder="1" applyAlignment="1">
      <alignment horizontal="right"/>
    </xf>
    <xf numFmtId="2" fontId="30" fillId="0" borderId="11" xfId="0" applyNumberFormat="1" applyFont="1" applyBorder="1" applyAlignment="1">
      <alignment horizontal="right"/>
    </xf>
    <xf numFmtId="2" fontId="30" fillId="0" borderId="12" xfId="0" applyNumberFormat="1" applyFont="1" applyBorder="1" applyAlignment="1">
      <alignment horizontal="right"/>
    </xf>
    <xf numFmtId="2" fontId="30" fillId="0" borderId="13" xfId="0" applyNumberFormat="1" applyFont="1" applyBorder="1" applyAlignment="1">
      <alignment horizontal="right"/>
    </xf>
    <xf numFmtId="2" fontId="30" fillId="3" borderId="26" xfId="0" applyNumberFormat="1" applyFont="1" applyFill="1" applyBorder="1" applyAlignment="1">
      <alignment horizontal="right"/>
    </xf>
    <xf numFmtId="2" fontId="30" fillId="3" borderId="27" xfId="0" applyNumberFormat="1" applyFont="1" applyFill="1" applyBorder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2" fontId="30" fillId="3" borderId="10" xfId="0" applyNumberFormat="1" applyFont="1" applyFill="1" applyBorder="1" applyAlignment="1">
      <alignment horizontal="right"/>
    </xf>
    <xf numFmtId="0" fontId="6" fillId="0" borderId="10" xfId="60" applyFont="1" applyFill="1" applyBorder="1" applyAlignment="1">
      <alignment wrapText="1"/>
      <protection/>
    </xf>
    <xf numFmtId="0" fontId="60" fillId="0" borderId="10" xfId="60" applyFont="1" applyFill="1" applyBorder="1" applyAlignment="1">
      <alignment wrapText="1"/>
      <protection/>
    </xf>
    <xf numFmtId="0" fontId="61" fillId="0" borderId="0" xfId="0" applyFont="1" applyAlignment="1">
      <alignment horizontal="right" vertical="center" wrapText="1"/>
    </xf>
    <xf numFmtId="0" fontId="61" fillId="0" borderId="0" xfId="0" applyFont="1" applyAlignment="1">
      <alignment/>
    </xf>
    <xf numFmtId="3" fontId="62" fillId="0" borderId="11" xfId="36" applyNumberFormat="1" applyFont="1" applyFill="1" applyBorder="1" applyAlignment="1">
      <alignment horizontal="center"/>
      <protection/>
    </xf>
    <xf numFmtId="0" fontId="62" fillId="0" borderId="11" xfId="60" applyFont="1" applyFill="1" applyBorder="1" applyAlignment="1">
      <alignment wrapText="1"/>
      <protection/>
    </xf>
    <xf numFmtId="2" fontId="61" fillId="0" borderId="11" xfId="0" applyNumberFormat="1" applyFont="1" applyBorder="1" applyAlignment="1">
      <alignment horizontal="right"/>
    </xf>
    <xf numFmtId="2" fontId="61" fillId="0" borderId="12" xfId="0" applyNumberFormat="1" applyFont="1" applyBorder="1" applyAlignment="1">
      <alignment horizontal="right"/>
    </xf>
    <xf numFmtId="2" fontId="61" fillId="3" borderId="28" xfId="0" applyNumberFormat="1" applyFont="1" applyFill="1" applyBorder="1" applyAlignment="1">
      <alignment horizontal="right"/>
    </xf>
    <xf numFmtId="2" fontId="61" fillId="3" borderId="29" xfId="0" applyNumberFormat="1" applyFont="1" applyFill="1" applyBorder="1" applyAlignment="1">
      <alignment horizontal="right"/>
    </xf>
    <xf numFmtId="2" fontId="61" fillId="0" borderId="13" xfId="0" applyNumberFormat="1" applyFont="1" applyBorder="1" applyAlignment="1">
      <alignment horizontal="right"/>
    </xf>
    <xf numFmtId="0" fontId="63" fillId="0" borderId="11" xfId="0" applyFont="1" applyBorder="1" applyAlignment="1">
      <alignment horizontal="center" vertical="center" wrapText="1"/>
    </xf>
    <xf numFmtId="0" fontId="5" fillId="0" borderId="14" xfId="60" applyFont="1" applyFill="1" applyBorder="1" applyAlignment="1">
      <alignment wrapText="1"/>
      <protection/>
    </xf>
    <xf numFmtId="2" fontId="30" fillId="0" borderId="14" xfId="0" applyNumberFormat="1" applyFont="1" applyBorder="1" applyAlignment="1">
      <alignment horizontal="right"/>
    </xf>
    <xf numFmtId="2" fontId="30" fillId="0" borderId="30" xfId="0" applyNumberFormat="1" applyFont="1" applyBorder="1" applyAlignment="1">
      <alignment horizontal="right"/>
    </xf>
    <xf numFmtId="2" fontId="30" fillId="3" borderId="31" xfId="0" applyNumberFormat="1" applyFont="1" applyFill="1" applyBorder="1" applyAlignment="1">
      <alignment horizontal="right"/>
    </xf>
    <xf numFmtId="2" fontId="30" fillId="3" borderId="32" xfId="0" applyNumberFormat="1" applyFont="1" applyFill="1" applyBorder="1" applyAlignment="1">
      <alignment horizontal="right"/>
    </xf>
    <xf numFmtId="2" fontId="30" fillId="0" borderId="33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6" fillId="33" borderId="34" xfId="0" applyFont="1" applyFill="1" applyBorder="1" applyAlignment="1">
      <alignment/>
    </xf>
    <xf numFmtId="3" fontId="6" fillId="33" borderId="35" xfId="36" applyNumberFormat="1" applyFont="1" applyFill="1" applyBorder="1" applyAlignment="1">
      <alignment horizontal="center"/>
      <protection/>
    </xf>
    <xf numFmtId="2" fontId="37" fillId="33" borderId="35" xfId="0" applyNumberFormat="1" applyFont="1" applyFill="1" applyBorder="1" applyAlignment="1">
      <alignment horizontal="right"/>
    </xf>
    <xf numFmtId="0" fontId="47" fillId="33" borderId="36" xfId="0" applyFont="1" applyFill="1" applyBorder="1" applyAlignment="1">
      <alignment horizontal="center" vertical="center" wrapText="1"/>
    </xf>
    <xf numFmtId="3" fontId="5" fillId="0" borderId="11" xfId="36" applyNumberFormat="1" applyFont="1" applyFill="1" applyBorder="1" applyAlignment="1">
      <alignment horizontal="center"/>
      <protection/>
    </xf>
    <xf numFmtId="3" fontId="5" fillId="0" borderId="14" xfId="36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2" fontId="57" fillId="12" borderId="10" xfId="0" applyNumberFormat="1" applyFont="1" applyFill="1" applyBorder="1" applyAlignment="1">
      <alignment horizontal="right"/>
    </xf>
    <xf numFmtId="2" fontId="63" fillId="12" borderId="11" xfId="0" applyNumberFormat="1" applyFont="1" applyFill="1" applyBorder="1" applyAlignment="1">
      <alignment horizontal="right"/>
    </xf>
    <xf numFmtId="2" fontId="57" fillId="33" borderId="35" xfId="0" applyNumberFormat="1" applyFont="1" applyFill="1" applyBorder="1" applyAlignment="1">
      <alignment horizontal="right"/>
    </xf>
    <xf numFmtId="2" fontId="57" fillId="12" borderId="14" xfId="0" applyNumberFormat="1" applyFont="1" applyFill="1" applyBorder="1" applyAlignment="1">
      <alignment horizontal="right"/>
    </xf>
    <xf numFmtId="2" fontId="57" fillId="12" borderId="10" xfId="0" applyNumberFormat="1" applyFont="1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ad 2" xfId="33"/>
    <cellStyle name="Normal 2" xfId="34"/>
    <cellStyle name="Normal 2 2" xfId="35"/>
    <cellStyle name="Normal 4 2" xfId="36"/>
    <cellStyle name="Normal 4 2 2" xfId="37"/>
    <cellStyle name="Normal_Shee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 2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C1" sqref="C1:J1"/>
    </sheetView>
  </sheetViews>
  <sheetFormatPr defaultColWidth="9.140625" defaultRowHeight="15"/>
  <cols>
    <col min="1" max="1" width="3.28125" style="0" customWidth="1"/>
    <col min="2" max="2" width="29.28125" style="0" customWidth="1"/>
    <col min="3" max="3" width="13.00390625" style="0" customWidth="1"/>
    <col min="4" max="4" width="13.28125" style="0" customWidth="1"/>
    <col min="5" max="5" width="13.421875" style="0" customWidth="1"/>
    <col min="6" max="11" width="12.28125" style="0" customWidth="1"/>
    <col min="12" max="12" width="9.140625" style="0" customWidth="1"/>
    <col min="13" max="13" width="36.7109375" style="0" customWidth="1"/>
    <col min="15" max="15" width="3.140625" style="0" customWidth="1"/>
  </cols>
  <sheetData>
    <row r="1" spans="3:13" s="1" customFormat="1" ht="18" thickBot="1">
      <c r="C1" s="94" t="s">
        <v>84</v>
      </c>
      <c r="D1" s="94"/>
      <c r="E1" s="94"/>
      <c r="F1" s="94"/>
      <c r="G1" s="94"/>
      <c r="H1" s="94"/>
      <c r="I1" s="94"/>
      <c r="J1" s="94"/>
      <c r="M1" s="1" t="s">
        <v>83</v>
      </c>
    </row>
    <row r="2" spans="1:13" ht="155.25" customHeight="1">
      <c r="A2" s="11"/>
      <c r="B2" s="11" t="s">
        <v>0</v>
      </c>
      <c r="C2" s="12" t="s">
        <v>50</v>
      </c>
      <c r="D2" s="12" t="s">
        <v>51</v>
      </c>
      <c r="E2" s="13" t="s">
        <v>52</v>
      </c>
      <c r="F2" s="33" t="s">
        <v>53</v>
      </c>
      <c r="G2" s="34" t="s">
        <v>54</v>
      </c>
      <c r="H2" s="14" t="s">
        <v>55</v>
      </c>
      <c r="I2" s="12" t="s">
        <v>56</v>
      </c>
      <c r="J2" s="12" t="s">
        <v>93</v>
      </c>
      <c r="K2" s="12" t="s">
        <v>57</v>
      </c>
      <c r="L2" s="12" t="s">
        <v>58</v>
      </c>
      <c r="M2" s="67" t="s">
        <v>89</v>
      </c>
    </row>
    <row r="3" spans="1:14" ht="30">
      <c r="A3" s="2">
        <v>1</v>
      </c>
      <c r="B3" s="3" t="s">
        <v>1</v>
      </c>
      <c r="C3" s="35">
        <v>39.1</v>
      </c>
      <c r="D3" s="35">
        <v>2.1</v>
      </c>
      <c r="E3" s="36">
        <v>1.2</v>
      </c>
      <c r="F3" s="37">
        <v>537.8</v>
      </c>
      <c r="G3" s="38">
        <v>23.4</v>
      </c>
      <c r="H3" s="39">
        <v>359.5</v>
      </c>
      <c r="I3" s="35">
        <v>327</v>
      </c>
      <c r="J3" s="95">
        <f>I3-H3</f>
        <v>-32.5</v>
      </c>
      <c r="K3" s="95">
        <f>F3-I3</f>
        <v>210.79999999999995</v>
      </c>
      <c r="L3" s="95">
        <f>I3/F3*100</f>
        <v>60.80327259204166</v>
      </c>
      <c r="M3" s="66" t="s">
        <v>92</v>
      </c>
      <c r="N3" s="17"/>
    </row>
    <row r="4" spans="1:14" ht="15" customHeight="1">
      <c r="A4" s="2">
        <v>2</v>
      </c>
      <c r="B4" s="3" t="s">
        <v>2</v>
      </c>
      <c r="C4" s="35">
        <v>346.8</v>
      </c>
      <c r="D4" s="35">
        <v>0</v>
      </c>
      <c r="E4" s="36">
        <v>19.5</v>
      </c>
      <c r="F4" s="37">
        <v>346.8</v>
      </c>
      <c r="G4" s="38">
        <v>2.4</v>
      </c>
      <c r="H4" s="39">
        <v>287.5</v>
      </c>
      <c r="I4" s="35">
        <v>287.5</v>
      </c>
      <c r="J4" s="95">
        <f aca="true" t="shared" si="0" ref="J4:J61">I4-H4</f>
        <v>0</v>
      </c>
      <c r="K4" s="95">
        <f aca="true" t="shared" si="1" ref="K4:K61">F4-I4</f>
        <v>59.30000000000001</v>
      </c>
      <c r="L4" s="95">
        <f aca="true" t="shared" si="2" ref="L4:L61">I4/F4*100</f>
        <v>82.90080738177625</v>
      </c>
      <c r="M4" s="19"/>
      <c r="N4" s="17"/>
    </row>
    <row r="5" spans="1:14" ht="14.25" customHeight="1">
      <c r="A5" s="2">
        <v>3</v>
      </c>
      <c r="B5" s="3" t="s">
        <v>3</v>
      </c>
      <c r="C5" s="35">
        <v>1.2</v>
      </c>
      <c r="D5" s="35">
        <v>0</v>
      </c>
      <c r="E5" s="36">
        <v>6.4</v>
      </c>
      <c r="F5" s="37">
        <v>40.8</v>
      </c>
      <c r="G5" s="38">
        <v>0</v>
      </c>
      <c r="H5" s="39">
        <v>33.9</v>
      </c>
      <c r="I5" s="35">
        <v>36.9</v>
      </c>
      <c r="J5" s="95">
        <f t="shared" si="0"/>
        <v>3</v>
      </c>
      <c r="K5" s="95">
        <f t="shared" si="1"/>
        <v>3.8999999999999986</v>
      </c>
      <c r="L5" s="95">
        <f t="shared" si="2"/>
        <v>90.44117647058823</v>
      </c>
      <c r="M5" s="19"/>
      <c r="N5" s="17"/>
    </row>
    <row r="6" spans="1:14" ht="15">
      <c r="A6" s="2">
        <v>4</v>
      </c>
      <c r="B6" s="3" t="s">
        <v>4</v>
      </c>
      <c r="C6" s="35">
        <v>16</v>
      </c>
      <c r="D6" s="35"/>
      <c r="E6" s="36"/>
      <c r="F6" s="37">
        <v>368.7</v>
      </c>
      <c r="G6" s="38">
        <v>28.3</v>
      </c>
      <c r="H6" s="39">
        <v>314</v>
      </c>
      <c r="I6" s="35">
        <v>290.8</v>
      </c>
      <c r="J6" s="95">
        <f t="shared" si="0"/>
        <v>-23.19999999999999</v>
      </c>
      <c r="K6" s="95">
        <f t="shared" si="1"/>
        <v>77.89999999999998</v>
      </c>
      <c r="L6" s="95">
        <f t="shared" si="2"/>
        <v>78.87171141849743</v>
      </c>
      <c r="M6" s="66" t="s">
        <v>85</v>
      </c>
      <c r="N6" s="17"/>
    </row>
    <row r="7" spans="1:14" ht="15">
      <c r="A7" s="2">
        <v>5</v>
      </c>
      <c r="B7" s="3" t="s">
        <v>5</v>
      </c>
      <c r="C7" s="35">
        <v>13.1</v>
      </c>
      <c r="D7" s="35"/>
      <c r="E7" s="36">
        <v>0.4</v>
      </c>
      <c r="F7" s="37">
        <v>190.5</v>
      </c>
      <c r="G7" s="38"/>
      <c r="H7" s="39">
        <v>135.9</v>
      </c>
      <c r="I7" s="35">
        <v>123.7</v>
      </c>
      <c r="J7" s="95">
        <f t="shared" si="0"/>
        <v>-12.200000000000003</v>
      </c>
      <c r="K7" s="95">
        <f t="shared" si="1"/>
        <v>66.8</v>
      </c>
      <c r="L7" s="95">
        <f t="shared" si="2"/>
        <v>64.93438320209974</v>
      </c>
      <c r="M7" s="66" t="s">
        <v>85</v>
      </c>
      <c r="N7" s="17"/>
    </row>
    <row r="8" spans="1:14" ht="15">
      <c r="A8" s="2">
        <v>6</v>
      </c>
      <c r="B8" s="3" t="s">
        <v>6</v>
      </c>
      <c r="C8" s="35">
        <v>38.9</v>
      </c>
      <c r="D8" s="35">
        <v>0</v>
      </c>
      <c r="E8" s="36">
        <v>0</v>
      </c>
      <c r="F8" s="37">
        <v>271.3</v>
      </c>
      <c r="G8" s="38">
        <v>0</v>
      </c>
      <c r="H8" s="39">
        <v>220</v>
      </c>
      <c r="I8" s="35">
        <v>218</v>
      </c>
      <c r="J8" s="95">
        <f t="shared" si="0"/>
        <v>-2</v>
      </c>
      <c r="K8" s="95">
        <f t="shared" si="1"/>
        <v>53.30000000000001</v>
      </c>
      <c r="L8" s="95">
        <f t="shared" si="2"/>
        <v>80.35385182454847</v>
      </c>
      <c r="M8" s="19"/>
      <c r="N8" s="17"/>
    </row>
    <row r="9" spans="1:14" s="72" customFormat="1" ht="27" thickBot="1">
      <c r="A9" s="73">
        <v>7</v>
      </c>
      <c r="B9" s="74" t="s">
        <v>91</v>
      </c>
      <c r="C9" s="75"/>
      <c r="D9" s="75"/>
      <c r="E9" s="76"/>
      <c r="F9" s="77"/>
      <c r="G9" s="78"/>
      <c r="H9" s="79"/>
      <c r="I9" s="75"/>
      <c r="J9" s="96">
        <f t="shared" si="0"/>
        <v>0</v>
      </c>
      <c r="K9" s="96">
        <f t="shared" si="1"/>
        <v>0</v>
      </c>
      <c r="L9" s="96" t="e">
        <f t="shared" si="2"/>
        <v>#DIV/0!</v>
      </c>
      <c r="M9" s="80" t="s">
        <v>85</v>
      </c>
      <c r="N9" s="71"/>
    </row>
    <row r="10" spans="1:14" ht="15.75" thickBot="1">
      <c r="A10" s="88">
        <v>7</v>
      </c>
      <c r="B10" s="89" t="s">
        <v>7</v>
      </c>
      <c r="C10" s="90">
        <f>SUM(C3:C9)</f>
        <v>455.1</v>
      </c>
      <c r="D10" s="90">
        <f aca="true" t="shared" si="3" ref="D10:K10">SUM(D3:D9)</f>
        <v>2.1</v>
      </c>
      <c r="E10" s="90">
        <f t="shared" si="3"/>
        <v>27.5</v>
      </c>
      <c r="F10" s="90">
        <f t="shared" si="3"/>
        <v>1755.8999999999999</v>
      </c>
      <c r="G10" s="90">
        <f t="shared" si="3"/>
        <v>54.099999999999994</v>
      </c>
      <c r="H10" s="90">
        <f t="shared" si="3"/>
        <v>1350.8</v>
      </c>
      <c r="I10" s="90">
        <f t="shared" si="3"/>
        <v>1283.9</v>
      </c>
      <c r="J10" s="90">
        <f t="shared" si="3"/>
        <v>-66.89999999999999</v>
      </c>
      <c r="K10" s="90">
        <f t="shared" si="3"/>
        <v>471.99999999999994</v>
      </c>
      <c r="L10" s="97">
        <f t="shared" si="2"/>
        <v>73.11919813201209</v>
      </c>
      <c r="M10" s="91"/>
      <c r="N10" s="17"/>
    </row>
    <row r="11" spans="1:14" ht="15">
      <c r="A11" s="16">
        <v>1</v>
      </c>
      <c r="B11" s="81" t="s">
        <v>8</v>
      </c>
      <c r="C11" s="82">
        <v>0</v>
      </c>
      <c r="D11" s="82">
        <v>0</v>
      </c>
      <c r="E11" s="83">
        <v>0</v>
      </c>
      <c r="F11" s="84">
        <v>184.9</v>
      </c>
      <c r="G11" s="85">
        <v>0</v>
      </c>
      <c r="H11" s="86">
        <v>150.6</v>
      </c>
      <c r="I11" s="82">
        <v>148.8</v>
      </c>
      <c r="J11" s="98">
        <f t="shared" si="0"/>
        <v>-1.799999999999983</v>
      </c>
      <c r="K11" s="98">
        <f t="shared" si="1"/>
        <v>36.099999999999994</v>
      </c>
      <c r="L11" s="98">
        <f t="shared" si="2"/>
        <v>80.47593293672256</v>
      </c>
      <c r="M11" s="87"/>
      <c r="N11" s="17"/>
    </row>
    <row r="12" spans="1:14" ht="15">
      <c r="A12" s="2">
        <v>2</v>
      </c>
      <c r="B12" s="3" t="s">
        <v>9</v>
      </c>
      <c r="C12" s="35">
        <v>23.9</v>
      </c>
      <c r="D12" s="35">
        <v>0</v>
      </c>
      <c r="E12" s="36">
        <v>0</v>
      </c>
      <c r="F12" s="37">
        <v>188.4</v>
      </c>
      <c r="G12" s="38">
        <v>0</v>
      </c>
      <c r="H12" s="39">
        <v>174.8</v>
      </c>
      <c r="I12" s="35">
        <v>150.4</v>
      </c>
      <c r="J12" s="95">
        <f t="shared" si="0"/>
        <v>-24.400000000000006</v>
      </c>
      <c r="K12" s="95">
        <f t="shared" si="1"/>
        <v>38</v>
      </c>
      <c r="L12" s="95">
        <f t="shared" si="2"/>
        <v>79.83014861995754</v>
      </c>
      <c r="M12" s="66" t="s">
        <v>85</v>
      </c>
      <c r="N12" s="17"/>
    </row>
    <row r="13" spans="1:14" ht="15">
      <c r="A13" s="2">
        <v>3</v>
      </c>
      <c r="B13" s="3" t="s">
        <v>10</v>
      </c>
      <c r="C13" s="35">
        <v>9.3</v>
      </c>
      <c r="D13" s="35">
        <v>0.6</v>
      </c>
      <c r="E13" s="36">
        <v>0.8</v>
      </c>
      <c r="F13" s="37">
        <v>104.05</v>
      </c>
      <c r="G13" s="38">
        <v>30</v>
      </c>
      <c r="H13" s="39">
        <v>80</v>
      </c>
      <c r="I13" s="35">
        <v>67.09</v>
      </c>
      <c r="J13" s="95">
        <f t="shared" si="0"/>
        <v>-12.909999999999997</v>
      </c>
      <c r="K13" s="95">
        <f t="shared" si="1"/>
        <v>36.959999999999994</v>
      </c>
      <c r="L13" s="95">
        <f t="shared" si="2"/>
        <v>64.47861604997598</v>
      </c>
      <c r="M13" s="66" t="s">
        <v>85</v>
      </c>
      <c r="N13" s="17"/>
    </row>
    <row r="14" spans="1:14" ht="15">
      <c r="A14" s="2">
        <v>4</v>
      </c>
      <c r="B14" s="3" t="s">
        <v>11</v>
      </c>
      <c r="C14" s="35">
        <v>2.4</v>
      </c>
      <c r="D14" s="35"/>
      <c r="E14" s="36"/>
      <c r="F14" s="37">
        <v>103</v>
      </c>
      <c r="G14" s="38"/>
      <c r="H14" s="39">
        <v>90.5</v>
      </c>
      <c r="I14" s="35">
        <v>76.9</v>
      </c>
      <c r="J14" s="95">
        <f t="shared" si="0"/>
        <v>-13.599999999999994</v>
      </c>
      <c r="K14" s="95">
        <f t="shared" si="1"/>
        <v>26.099999999999994</v>
      </c>
      <c r="L14" s="95">
        <f t="shared" si="2"/>
        <v>74.6601941747573</v>
      </c>
      <c r="M14" s="66" t="s">
        <v>85</v>
      </c>
      <c r="N14" s="17"/>
    </row>
    <row r="15" spans="1:14" ht="15">
      <c r="A15" s="2">
        <v>5</v>
      </c>
      <c r="B15" s="3" t="s">
        <v>12</v>
      </c>
      <c r="C15" s="35">
        <v>1.8</v>
      </c>
      <c r="D15" s="35">
        <v>0</v>
      </c>
      <c r="E15" s="36">
        <v>0.7</v>
      </c>
      <c r="F15" s="37">
        <v>220.6</v>
      </c>
      <c r="G15" s="38">
        <v>66</v>
      </c>
      <c r="H15" s="39">
        <v>174.8</v>
      </c>
      <c r="I15" s="35">
        <v>171.1</v>
      </c>
      <c r="J15" s="95">
        <f t="shared" si="0"/>
        <v>-3.700000000000017</v>
      </c>
      <c r="K15" s="95">
        <f t="shared" si="1"/>
        <v>49.5</v>
      </c>
      <c r="L15" s="95">
        <f t="shared" si="2"/>
        <v>77.56119673617407</v>
      </c>
      <c r="M15" s="66" t="s">
        <v>85</v>
      </c>
      <c r="N15" s="17"/>
    </row>
    <row r="16" spans="1:14" ht="30">
      <c r="A16" s="2">
        <v>6</v>
      </c>
      <c r="B16" s="3" t="s">
        <v>13</v>
      </c>
      <c r="C16" s="35">
        <v>9.3</v>
      </c>
      <c r="D16" s="35">
        <v>0</v>
      </c>
      <c r="E16" s="36">
        <v>2.5</v>
      </c>
      <c r="F16" s="37">
        <v>123.4</v>
      </c>
      <c r="G16" s="38"/>
      <c r="H16" s="39">
        <v>85.4</v>
      </c>
      <c r="I16" s="35">
        <v>80.6</v>
      </c>
      <c r="J16" s="95">
        <f t="shared" si="0"/>
        <v>-4.800000000000011</v>
      </c>
      <c r="K16" s="95">
        <f t="shared" si="1"/>
        <v>42.80000000000001</v>
      </c>
      <c r="L16" s="95">
        <f t="shared" si="2"/>
        <v>65.3160453808752</v>
      </c>
      <c r="M16" s="19" t="s">
        <v>81</v>
      </c>
      <c r="N16" s="17"/>
    </row>
    <row r="17" spans="1:14" ht="75">
      <c r="A17" s="2">
        <v>7</v>
      </c>
      <c r="B17" s="3" t="s">
        <v>14</v>
      </c>
      <c r="C17" s="35">
        <v>12.9</v>
      </c>
      <c r="D17" s="35">
        <v>1.4</v>
      </c>
      <c r="E17" s="36"/>
      <c r="F17" s="37">
        <v>135.7</v>
      </c>
      <c r="G17" s="38"/>
      <c r="H17" s="39">
        <v>97.7</v>
      </c>
      <c r="I17" s="35">
        <v>63.1</v>
      </c>
      <c r="J17" s="95">
        <f t="shared" si="0"/>
        <v>-34.6</v>
      </c>
      <c r="K17" s="95">
        <f t="shared" si="1"/>
        <v>72.6</v>
      </c>
      <c r="L17" s="95">
        <f t="shared" si="2"/>
        <v>46.49963154016213</v>
      </c>
      <c r="M17" s="19" t="s">
        <v>79</v>
      </c>
      <c r="N17" s="17"/>
    </row>
    <row r="18" spans="1:14" ht="15">
      <c r="A18" s="2">
        <v>8</v>
      </c>
      <c r="B18" s="3" t="s">
        <v>15</v>
      </c>
      <c r="C18" s="35">
        <v>31.5</v>
      </c>
      <c r="D18" s="35"/>
      <c r="E18" s="36"/>
      <c r="F18" s="37">
        <v>166.6</v>
      </c>
      <c r="G18" s="38"/>
      <c r="H18" s="39">
        <v>127.5</v>
      </c>
      <c r="I18" s="35">
        <v>116.5</v>
      </c>
      <c r="J18" s="95">
        <f t="shared" si="0"/>
        <v>-11</v>
      </c>
      <c r="K18" s="95">
        <f t="shared" si="1"/>
        <v>50.099999999999994</v>
      </c>
      <c r="L18" s="95">
        <f t="shared" si="2"/>
        <v>69.9279711884754</v>
      </c>
      <c r="M18" s="66" t="s">
        <v>85</v>
      </c>
      <c r="N18" s="17"/>
    </row>
    <row r="19" spans="1:14" ht="15">
      <c r="A19" s="2">
        <v>9</v>
      </c>
      <c r="B19" s="3" t="s">
        <v>16</v>
      </c>
      <c r="C19" s="40">
        <v>16.8</v>
      </c>
      <c r="D19" s="40">
        <v>0</v>
      </c>
      <c r="E19" s="41">
        <v>0</v>
      </c>
      <c r="F19" s="42">
        <v>207.4</v>
      </c>
      <c r="G19" s="43">
        <v>0</v>
      </c>
      <c r="H19" s="44">
        <v>179.1</v>
      </c>
      <c r="I19" s="40">
        <v>159.8</v>
      </c>
      <c r="J19" s="95">
        <f t="shared" si="0"/>
        <v>-19.299999999999983</v>
      </c>
      <c r="K19" s="95">
        <f t="shared" si="1"/>
        <v>47.599999999999994</v>
      </c>
      <c r="L19" s="95">
        <f t="shared" si="2"/>
        <v>77.04918032786885</v>
      </c>
      <c r="M19" s="66" t="s">
        <v>85</v>
      </c>
      <c r="N19" s="17"/>
    </row>
    <row r="20" spans="1:14" ht="30">
      <c r="A20" s="2">
        <v>10</v>
      </c>
      <c r="B20" s="3" t="s">
        <v>17</v>
      </c>
      <c r="C20" s="35">
        <v>10.8</v>
      </c>
      <c r="D20" s="35"/>
      <c r="E20" s="36"/>
      <c r="F20" s="37">
        <v>94.7</v>
      </c>
      <c r="G20" s="38">
        <v>1.5</v>
      </c>
      <c r="H20" s="39">
        <v>61.6</v>
      </c>
      <c r="I20" s="35">
        <v>61.6</v>
      </c>
      <c r="J20" s="95">
        <f t="shared" si="0"/>
        <v>0</v>
      </c>
      <c r="K20" s="95">
        <f t="shared" si="1"/>
        <v>33.1</v>
      </c>
      <c r="L20" s="95">
        <f t="shared" si="2"/>
        <v>65.04751847940867</v>
      </c>
      <c r="M20" s="20" t="s">
        <v>80</v>
      </c>
      <c r="N20" s="18"/>
    </row>
    <row r="21" spans="1:14" ht="15">
      <c r="A21" s="2">
        <v>11</v>
      </c>
      <c r="B21" s="3" t="s">
        <v>18</v>
      </c>
      <c r="C21" s="35">
        <v>0.8</v>
      </c>
      <c r="D21" s="35">
        <v>0</v>
      </c>
      <c r="E21" s="36">
        <v>0</v>
      </c>
      <c r="F21" s="37">
        <v>115.4</v>
      </c>
      <c r="G21" s="38">
        <v>30</v>
      </c>
      <c r="H21" s="39">
        <v>69.7</v>
      </c>
      <c r="I21" s="35">
        <v>67.5</v>
      </c>
      <c r="J21" s="95">
        <f t="shared" si="0"/>
        <v>-2.200000000000003</v>
      </c>
      <c r="K21" s="95">
        <f t="shared" si="1"/>
        <v>47.900000000000006</v>
      </c>
      <c r="L21" s="95">
        <f t="shared" si="2"/>
        <v>58.49220103986135</v>
      </c>
      <c r="M21" s="19" t="s">
        <v>74</v>
      </c>
      <c r="N21" s="17"/>
    </row>
    <row r="22" spans="1:14" ht="15">
      <c r="A22" s="2">
        <v>12</v>
      </c>
      <c r="B22" s="3" t="s">
        <v>19</v>
      </c>
      <c r="C22" s="45"/>
      <c r="D22" s="45"/>
      <c r="E22" s="46"/>
      <c r="F22" s="47">
        <v>87.9</v>
      </c>
      <c r="G22" s="48"/>
      <c r="H22" s="49">
        <v>81.9</v>
      </c>
      <c r="I22" s="45">
        <v>74.3</v>
      </c>
      <c r="J22" s="99">
        <f>I22-H22</f>
        <v>-7.6000000000000085</v>
      </c>
      <c r="K22" s="99">
        <f>F22-I22</f>
        <v>13.600000000000009</v>
      </c>
      <c r="L22" s="99">
        <f>I22/F22*100</f>
        <v>84.52787258248009</v>
      </c>
      <c r="M22" s="19"/>
      <c r="N22" s="17"/>
    </row>
    <row r="23" spans="1:14" ht="15">
      <c r="A23" s="2">
        <v>13</v>
      </c>
      <c r="B23" s="3" t="s">
        <v>20</v>
      </c>
      <c r="C23" s="35">
        <v>49.4</v>
      </c>
      <c r="D23" s="35">
        <v>5.5</v>
      </c>
      <c r="E23" s="36"/>
      <c r="F23" s="37">
        <v>49.4</v>
      </c>
      <c r="G23" s="38"/>
      <c r="H23" s="39">
        <v>47.5</v>
      </c>
      <c r="I23" s="35">
        <v>43.9</v>
      </c>
      <c r="J23" s="95">
        <f t="shared" si="0"/>
        <v>-3.6000000000000014</v>
      </c>
      <c r="K23" s="95">
        <f t="shared" si="1"/>
        <v>5.5</v>
      </c>
      <c r="L23" s="95">
        <f t="shared" si="2"/>
        <v>88.8663967611336</v>
      </c>
      <c r="M23" s="19"/>
      <c r="N23" s="17"/>
    </row>
    <row r="24" spans="1:14" ht="30">
      <c r="A24" s="2">
        <v>14</v>
      </c>
      <c r="B24" s="3" t="s">
        <v>21</v>
      </c>
      <c r="C24" s="35">
        <v>3.1</v>
      </c>
      <c r="D24" s="35">
        <v>0</v>
      </c>
      <c r="E24" s="36">
        <v>0</v>
      </c>
      <c r="F24" s="37">
        <v>178.1</v>
      </c>
      <c r="G24" s="38">
        <v>47.8</v>
      </c>
      <c r="H24" s="39">
        <v>130.8</v>
      </c>
      <c r="I24" s="35">
        <v>121.4</v>
      </c>
      <c r="J24" s="95">
        <f t="shared" si="0"/>
        <v>-9.400000000000006</v>
      </c>
      <c r="K24" s="95">
        <f t="shared" si="1"/>
        <v>56.69999999999999</v>
      </c>
      <c r="L24" s="95">
        <f t="shared" si="2"/>
        <v>68.16395283548569</v>
      </c>
      <c r="M24" s="19" t="s">
        <v>76</v>
      </c>
      <c r="N24" s="17"/>
    </row>
    <row r="25" spans="1:14" ht="15">
      <c r="A25" s="2">
        <v>15</v>
      </c>
      <c r="B25" s="3" t="s">
        <v>22</v>
      </c>
      <c r="C25" s="35">
        <v>1.5</v>
      </c>
      <c r="D25" s="35">
        <v>10.8</v>
      </c>
      <c r="E25" s="36"/>
      <c r="F25" s="37">
        <v>114.8</v>
      </c>
      <c r="G25" s="38">
        <v>35</v>
      </c>
      <c r="H25" s="39">
        <v>81.4</v>
      </c>
      <c r="I25" s="35">
        <v>65.8</v>
      </c>
      <c r="J25" s="95">
        <f t="shared" si="0"/>
        <v>-15.600000000000009</v>
      </c>
      <c r="K25" s="95">
        <f t="shared" si="1"/>
        <v>49</v>
      </c>
      <c r="L25" s="95">
        <f t="shared" si="2"/>
        <v>57.3170731707317</v>
      </c>
      <c r="M25" s="19"/>
      <c r="N25" s="17"/>
    </row>
    <row r="26" spans="1:14" ht="13.5" customHeight="1">
      <c r="A26" s="2">
        <v>16</v>
      </c>
      <c r="B26" s="3" t="s">
        <v>23</v>
      </c>
      <c r="C26" s="35">
        <v>1.2</v>
      </c>
      <c r="D26" s="35">
        <v>5.5</v>
      </c>
      <c r="E26" s="36">
        <v>0.8</v>
      </c>
      <c r="F26" s="37">
        <v>147.4</v>
      </c>
      <c r="G26" s="38">
        <v>0</v>
      </c>
      <c r="H26" s="39"/>
      <c r="I26" s="35"/>
      <c r="J26" s="95">
        <f t="shared" si="0"/>
        <v>0</v>
      </c>
      <c r="K26" s="95">
        <f t="shared" si="1"/>
        <v>147.4</v>
      </c>
      <c r="L26" s="95">
        <f t="shared" si="2"/>
        <v>0</v>
      </c>
      <c r="M26" s="19"/>
      <c r="N26" s="17"/>
    </row>
    <row r="27" spans="1:14" ht="30">
      <c r="A27" s="92">
        <v>17</v>
      </c>
      <c r="B27" s="3" t="s">
        <v>24</v>
      </c>
      <c r="C27" s="35">
        <v>29.5</v>
      </c>
      <c r="D27" s="35">
        <v>0</v>
      </c>
      <c r="E27" s="36">
        <v>0</v>
      </c>
      <c r="F27" s="37">
        <v>198.7</v>
      </c>
      <c r="G27" s="38">
        <v>0</v>
      </c>
      <c r="H27" s="39">
        <v>165.9</v>
      </c>
      <c r="I27" s="35">
        <v>156.2</v>
      </c>
      <c r="J27" s="95">
        <f t="shared" si="0"/>
        <v>-9.700000000000017</v>
      </c>
      <c r="K27" s="95">
        <f t="shared" si="1"/>
        <v>42.5</v>
      </c>
      <c r="L27" s="95">
        <f t="shared" si="2"/>
        <v>78.61097131353799</v>
      </c>
      <c r="M27" s="19" t="s">
        <v>73</v>
      </c>
      <c r="N27" s="17"/>
    </row>
    <row r="28" spans="1:14" ht="26.25">
      <c r="A28" s="93"/>
      <c r="B28" s="3" t="s">
        <v>25</v>
      </c>
      <c r="C28" s="35">
        <v>3.6</v>
      </c>
      <c r="D28" s="35">
        <v>0</v>
      </c>
      <c r="E28" s="36">
        <v>5.4</v>
      </c>
      <c r="F28" s="37">
        <v>68.2</v>
      </c>
      <c r="G28" s="38">
        <v>0</v>
      </c>
      <c r="H28" s="39">
        <v>47.9</v>
      </c>
      <c r="I28" s="35">
        <v>49.1</v>
      </c>
      <c r="J28" s="95">
        <f t="shared" si="0"/>
        <v>1.2000000000000028</v>
      </c>
      <c r="K28" s="95">
        <f t="shared" si="1"/>
        <v>19.1</v>
      </c>
      <c r="L28" s="95">
        <f t="shared" si="2"/>
        <v>71.99413489736071</v>
      </c>
      <c r="M28" s="66" t="s">
        <v>85</v>
      </c>
      <c r="N28" s="17"/>
    </row>
    <row r="29" spans="1:14" ht="26.25" customHeight="1">
      <c r="A29" s="92">
        <v>18</v>
      </c>
      <c r="B29" s="3" t="s">
        <v>26</v>
      </c>
      <c r="C29" s="50">
        <v>4.1</v>
      </c>
      <c r="D29" s="50"/>
      <c r="E29" s="51">
        <v>7.8</v>
      </c>
      <c r="F29" s="52">
        <v>115</v>
      </c>
      <c r="G29" s="53"/>
      <c r="H29" s="54">
        <v>54.7</v>
      </c>
      <c r="I29" s="50">
        <v>64.6</v>
      </c>
      <c r="J29" s="95">
        <f t="shared" si="0"/>
        <v>9.899999999999991</v>
      </c>
      <c r="K29" s="95">
        <f t="shared" si="1"/>
        <v>50.400000000000006</v>
      </c>
      <c r="L29" s="95">
        <f t="shared" si="2"/>
        <v>56.17391304347825</v>
      </c>
      <c r="M29" s="66" t="s">
        <v>85</v>
      </c>
      <c r="N29" s="17"/>
    </row>
    <row r="30" spans="1:14" ht="26.25" customHeight="1">
      <c r="A30" s="93"/>
      <c r="B30" s="3" t="s">
        <v>49</v>
      </c>
      <c r="C30" s="50">
        <v>0.8</v>
      </c>
      <c r="D30" s="50"/>
      <c r="E30" s="51"/>
      <c r="F30" s="52">
        <v>49.6</v>
      </c>
      <c r="G30" s="53">
        <v>7.9</v>
      </c>
      <c r="H30" s="54">
        <v>30.1</v>
      </c>
      <c r="I30" s="50">
        <v>27.6</v>
      </c>
      <c r="J30" s="95">
        <f t="shared" si="0"/>
        <v>-2.5</v>
      </c>
      <c r="K30" s="95">
        <f t="shared" si="1"/>
        <v>22</v>
      </c>
      <c r="L30" s="95">
        <f t="shared" si="2"/>
        <v>55.645161290322584</v>
      </c>
      <c r="M30" s="66" t="s">
        <v>85</v>
      </c>
      <c r="N30" s="17"/>
    </row>
    <row r="31" spans="1:14" ht="30">
      <c r="A31" s="2">
        <v>19</v>
      </c>
      <c r="B31" s="6" t="s">
        <v>27</v>
      </c>
      <c r="C31" s="35">
        <v>6.3</v>
      </c>
      <c r="D31" s="35">
        <v>0.4</v>
      </c>
      <c r="E31" s="36">
        <v>5.8</v>
      </c>
      <c r="F31" s="37">
        <v>105.7</v>
      </c>
      <c r="G31" s="38"/>
      <c r="H31" s="39">
        <v>54.2</v>
      </c>
      <c r="I31" s="35">
        <v>30.4</v>
      </c>
      <c r="J31" s="95">
        <f t="shared" si="0"/>
        <v>-23.800000000000004</v>
      </c>
      <c r="K31" s="95">
        <f t="shared" si="1"/>
        <v>75.30000000000001</v>
      </c>
      <c r="L31" s="95">
        <f t="shared" si="2"/>
        <v>28.760643330179754</v>
      </c>
      <c r="M31" s="66" t="s">
        <v>92</v>
      </c>
      <c r="N31" s="17"/>
    </row>
    <row r="32" spans="1:14" ht="30">
      <c r="A32" s="5">
        <v>20</v>
      </c>
      <c r="B32" s="3" t="s">
        <v>28</v>
      </c>
      <c r="C32" s="55">
        <v>6.6</v>
      </c>
      <c r="D32" s="35">
        <v>0</v>
      </c>
      <c r="E32" s="36">
        <v>0</v>
      </c>
      <c r="F32" s="68">
        <v>224.8</v>
      </c>
      <c r="G32" s="68">
        <v>0</v>
      </c>
      <c r="H32" s="35">
        <v>22.8</v>
      </c>
      <c r="I32" s="35">
        <v>69.7</v>
      </c>
      <c r="J32" s="95">
        <f t="shared" si="0"/>
        <v>46.900000000000006</v>
      </c>
      <c r="K32" s="95">
        <f t="shared" si="1"/>
        <v>155.10000000000002</v>
      </c>
      <c r="L32" s="95">
        <f t="shared" si="2"/>
        <v>31.005338078291818</v>
      </c>
      <c r="M32" s="21" t="s">
        <v>68</v>
      </c>
      <c r="N32" s="17"/>
    </row>
    <row r="33" spans="1:14" ht="15">
      <c r="A33" s="2">
        <v>21</v>
      </c>
      <c r="B33" s="3" t="s">
        <v>29</v>
      </c>
      <c r="C33" s="35">
        <v>6.3</v>
      </c>
      <c r="D33" s="35"/>
      <c r="E33" s="36">
        <v>0.2</v>
      </c>
      <c r="F33" s="37">
        <v>103</v>
      </c>
      <c r="G33" s="38"/>
      <c r="H33" s="39">
        <v>97.8</v>
      </c>
      <c r="I33" s="35">
        <v>61.6</v>
      </c>
      <c r="J33" s="95">
        <f t="shared" si="0"/>
        <v>-36.199999999999996</v>
      </c>
      <c r="K33" s="95">
        <f t="shared" si="1"/>
        <v>41.4</v>
      </c>
      <c r="L33" s="95">
        <f t="shared" si="2"/>
        <v>59.80582524271845</v>
      </c>
      <c r="M33" s="66" t="s">
        <v>85</v>
      </c>
      <c r="N33" s="17"/>
    </row>
    <row r="34" spans="1:14" ht="15">
      <c r="A34" s="5">
        <v>22</v>
      </c>
      <c r="B34" s="3" t="s">
        <v>30</v>
      </c>
      <c r="C34" s="35">
        <v>22.6</v>
      </c>
      <c r="D34" s="35"/>
      <c r="E34" s="36"/>
      <c r="F34" s="37">
        <v>121</v>
      </c>
      <c r="G34" s="38">
        <v>21</v>
      </c>
      <c r="H34" s="39">
        <v>98.7</v>
      </c>
      <c r="I34" s="35">
        <v>98.7</v>
      </c>
      <c r="J34" s="95">
        <f t="shared" si="0"/>
        <v>0</v>
      </c>
      <c r="K34" s="95">
        <f t="shared" si="1"/>
        <v>22.299999999999997</v>
      </c>
      <c r="L34" s="95">
        <f t="shared" si="2"/>
        <v>81.5702479338843</v>
      </c>
      <c r="M34" s="19"/>
      <c r="N34" s="17"/>
    </row>
    <row r="35" spans="1:14" ht="15.75">
      <c r="A35" s="2">
        <v>23</v>
      </c>
      <c r="B35" s="3" t="s">
        <v>31</v>
      </c>
      <c r="C35" s="56">
        <v>4.4</v>
      </c>
      <c r="D35" s="56"/>
      <c r="E35" s="57">
        <v>0</v>
      </c>
      <c r="F35" s="58">
        <v>109.7</v>
      </c>
      <c r="G35" s="59">
        <v>0</v>
      </c>
      <c r="H35" s="60">
        <v>83.3</v>
      </c>
      <c r="I35" s="56">
        <v>93.1</v>
      </c>
      <c r="J35" s="95">
        <f t="shared" si="0"/>
        <v>9.799999999999997</v>
      </c>
      <c r="K35" s="95">
        <f t="shared" si="1"/>
        <v>16.60000000000001</v>
      </c>
      <c r="L35" s="95">
        <f t="shared" si="2"/>
        <v>84.86782133090244</v>
      </c>
      <c r="M35" s="19"/>
      <c r="N35" s="17"/>
    </row>
    <row r="36" spans="1:14" ht="15">
      <c r="A36" s="5">
        <v>24</v>
      </c>
      <c r="B36" s="3" t="s">
        <v>32</v>
      </c>
      <c r="C36" s="35">
        <v>0</v>
      </c>
      <c r="D36" s="35">
        <v>0</v>
      </c>
      <c r="E36" s="36">
        <v>0</v>
      </c>
      <c r="F36" s="37">
        <v>52.4</v>
      </c>
      <c r="G36" s="38">
        <v>0</v>
      </c>
      <c r="H36" s="39">
        <v>49.2</v>
      </c>
      <c r="I36" s="35">
        <v>49.2</v>
      </c>
      <c r="J36" s="95">
        <f t="shared" si="0"/>
        <v>0</v>
      </c>
      <c r="K36" s="95">
        <f t="shared" si="1"/>
        <v>3.1999999999999957</v>
      </c>
      <c r="L36" s="95">
        <f t="shared" si="2"/>
        <v>93.89312977099237</v>
      </c>
      <c r="M36" s="19"/>
      <c r="N36" s="17"/>
    </row>
    <row r="37" spans="1:14" ht="15">
      <c r="A37" s="2">
        <v>25</v>
      </c>
      <c r="B37" s="3" t="s">
        <v>33</v>
      </c>
      <c r="C37" s="35">
        <v>0</v>
      </c>
      <c r="D37" s="35">
        <v>0</v>
      </c>
      <c r="E37" s="36">
        <v>0</v>
      </c>
      <c r="F37" s="37">
        <v>123.7</v>
      </c>
      <c r="G37" s="38">
        <v>30</v>
      </c>
      <c r="H37" s="39">
        <v>100.232</v>
      </c>
      <c r="I37" s="35">
        <v>100.91</v>
      </c>
      <c r="J37" s="95">
        <f t="shared" si="0"/>
        <v>0.6779999999999973</v>
      </c>
      <c r="K37" s="95">
        <f t="shared" si="1"/>
        <v>22.790000000000006</v>
      </c>
      <c r="L37" s="95">
        <f t="shared" si="2"/>
        <v>81.57639450282942</v>
      </c>
      <c r="M37" s="19"/>
      <c r="N37" s="17"/>
    </row>
    <row r="38" spans="1:14" ht="15">
      <c r="A38" s="5">
        <v>26</v>
      </c>
      <c r="B38" s="3" t="s">
        <v>34</v>
      </c>
      <c r="C38" s="35">
        <v>6.3</v>
      </c>
      <c r="D38" s="35">
        <v>0</v>
      </c>
      <c r="E38" s="36">
        <v>2.5</v>
      </c>
      <c r="F38" s="37">
        <v>70</v>
      </c>
      <c r="G38" s="38">
        <v>0</v>
      </c>
      <c r="H38" s="39">
        <v>57.7</v>
      </c>
      <c r="I38" s="35">
        <v>47.6</v>
      </c>
      <c r="J38" s="95">
        <f t="shared" si="0"/>
        <v>-10.100000000000001</v>
      </c>
      <c r="K38" s="95">
        <f t="shared" si="1"/>
        <v>22.4</v>
      </c>
      <c r="L38" s="95">
        <f t="shared" si="2"/>
        <v>68</v>
      </c>
      <c r="M38" s="66" t="s">
        <v>85</v>
      </c>
      <c r="N38" s="17"/>
    </row>
    <row r="39" spans="1:14" ht="15">
      <c r="A39" s="2">
        <v>27</v>
      </c>
      <c r="B39" s="3" t="s">
        <v>35</v>
      </c>
      <c r="C39" s="35">
        <v>3.7</v>
      </c>
      <c r="D39" s="35">
        <v>0</v>
      </c>
      <c r="E39" s="36">
        <v>0</v>
      </c>
      <c r="F39" s="37">
        <v>45.8</v>
      </c>
      <c r="G39" s="38">
        <v>0</v>
      </c>
      <c r="H39" s="39"/>
      <c r="I39" s="35">
        <v>39</v>
      </c>
      <c r="J39" s="95">
        <f t="shared" si="0"/>
        <v>39</v>
      </c>
      <c r="K39" s="95">
        <f t="shared" si="1"/>
        <v>6.799999999999997</v>
      </c>
      <c r="L39" s="95">
        <f t="shared" si="2"/>
        <v>85.15283842794761</v>
      </c>
      <c r="M39" s="19"/>
      <c r="N39" s="17"/>
    </row>
    <row r="40" spans="1:14" ht="30">
      <c r="A40" s="5">
        <v>28</v>
      </c>
      <c r="B40" s="69" t="s">
        <v>36</v>
      </c>
      <c r="C40" s="66" t="s">
        <v>90</v>
      </c>
      <c r="D40" s="35"/>
      <c r="E40" s="36"/>
      <c r="F40" s="37"/>
      <c r="G40" s="38"/>
      <c r="H40" s="39"/>
      <c r="I40" s="35"/>
      <c r="J40" s="95">
        <f t="shared" si="0"/>
        <v>0</v>
      </c>
      <c r="K40" s="95">
        <f t="shared" si="1"/>
        <v>0</v>
      </c>
      <c r="L40" s="95" t="e">
        <f t="shared" si="2"/>
        <v>#DIV/0!</v>
      </c>
      <c r="M40" s="66" t="s">
        <v>85</v>
      </c>
      <c r="N40" s="17"/>
    </row>
    <row r="41" spans="1:14" ht="15">
      <c r="A41" s="29">
        <v>29</v>
      </c>
      <c r="B41" s="30" t="s">
        <v>37</v>
      </c>
      <c r="C41" s="35">
        <v>2.2</v>
      </c>
      <c r="D41" s="35">
        <v>3.6</v>
      </c>
      <c r="E41" s="36">
        <v>0.3</v>
      </c>
      <c r="F41" s="37">
        <v>36</v>
      </c>
      <c r="G41" s="38"/>
      <c r="H41" s="39">
        <v>41.9</v>
      </c>
      <c r="I41" s="35">
        <v>34.6</v>
      </c>
      <c r="J41" s="95">
        <f t="shared" si="0"/>
        <v>-7.299999999999997</v>
      </c>
      <c r="K41" s="95">
        <f t="shared" si="1"/>
        <v>1.3999999999999986</v>
      </c>
      <c r="L41" s="95">
        <f t="shared" si="2"/>
        <v>96.11111111111111</v>
      </c>
      <c r="M41" s="19"/>
      <c r="N41" s="17"/>
    </row>
    <row r="42" spans="1:14" ht="15">
      <c r="A42" s="5">
        <v>30</v>
      </c>
      <c r="B42" s="3" t="s">
        <v>38</v>
      </c>
      <c r="C42" s="35">
        <v>4.4</v>
      </c>
      <c r="D42" s="35">
        <v>0</v>
      </c>
      <c r="E42" s="36">
        <v>1.4</v>
      </c>
      <c r="F42" s="37">
        <v>87.5</v>
      </c>
      <c r="G42" s="38">
        <v>0</v>
      </c>
      <c r="H42" s="39">
        <v>77.8</v>
      </c>
      <c r="I42" s="35">
        <v>76.8</v>
      </c>
      <c r="J42" s="95">
        <f t="shared" si="0"/>
        <v>-1</v>
      </c>
      <c r="K42" s="95">
        <f t="shared" si="1"/>
        <v>10.700000000000003</v>
      </c>
      <c r="L42" s="95">
        <f t="shared" si="2"/>
        <v>87.77142857142857</v>
      </c>
      <c r="M42" s="19"/>
      <c r="N42" s="17"/>
    </row>
    <row r="43" spans="1:14" ht="15">
      <c r="A43" s="7">
        <v>30</v>
      </c>
      <c r="B43" s="4" t="s">
        <v>39</v>
      </c>
      <c r="C43" s="35"/>
      <c r="D43" s="35"/>
      <c r="E43" s="36"/>
      <c r="F43" s="37"/>
      <c r="G43" s="38"/>
      <c r="H43" s="39"/>
      <c r="I43" s="35"/>
      <c r="J43" s="95">
        <f t="shared" si="0"/>
        <v>0</v>
      </c>
      <c r="K43" s="95">
        <f t="shared" si="1"/>
        <v>0</v>
      </c>
      <c r="L43" s="95" t="e">
        <f t="shared" si="2"/>
        <v>#DIV/0!</v>
      </c>
      <c r="M43" s="66" t="s">
        <v>85</v>
      </c>
      <c r="N43" s="17"/>
    </row>
    <row r="44" spans="1:14" ht="29.25" customHeight="1">
      <c r="A44" s="2">
        <v>1</v>
      </c>
      <c r="B44" s="8" t="s">
        <v>87</v>
      </c>
      <c r="C44" s="35">
        <v>15164.28</v>
      </c>
      <c r="D44" s="35">
        <v>0</v>
      </c>
      <c r="E44" s="36">
        <v>0</v>
      </c>
      <c r="F44" s="37">
        <v>116900</v>
      </c>
      <c r="G44" s="38">
        <v>0</v>
      </c>
      <c r="H44" s="39">
        <v>111429.45</v>
      </c>
      <c r="I44" s="35">
        <v>92176.64</v>
      </c>
      <c r="J44" s="95">
        <f t="shared" si="0"/>
        <v>-19252.809999999998</v>
      </c>
      <c r="K44" s="95">
        <f t="shared" si="1"/>
        <v>24723.36</v>
      </c>
      <c r="L44" s="95">
        <f t="shared" si="2"/>
        <v>78.85084687767322</v>
      </c>
      <c r="M44" s="19" t="s">
        <v>69</v>
      </c>
      <c r="N44" s="17"/>
    </row>
    <row r="45" spans="1:14" ht="31.5" customHeight="1">
      <c r="A45" s="2"/>
      <c r="B45" s="8" t="s">
        <v>88</v>
      </c>
      <c r="C45" s="35">
        <v>26666.79</v>
      </c>
      <c r="D45" s="35">
        <v>16173.85</v>
      </c>
      <c r="E45" s="36">
        <v>0</v>
      </c>
      <c r="F45" s="37">
        <v>234741</v>
      </c>
      <c r="G45" s="38">
        <v>53572</v>
      </c>
      <c r="H45" s="55">
        <v>185763.22</v>
      </c>
      <c r="I45" s="55">
        <v>183531.51</v>
      </c>
      <c r="J45" s="95">
        <f t="shared" si="0"/>
        <v>-2231.709999999992</v>
      </c>
      <c r="K45" s="95">
        <f t="shared" si="1"/>
        <v>51209.48999999999</v>
      </c>
      <c r="L45" s="95">
        <f t="shared" si="2"/>
        <v>78.1846843968459</v>
      </c>
      <c r="M45" s="19" t="s">
        <v>70</v>
      </c>
      <c r="N45" s="17"/>
    </row>
    <row r="46" spans="1:14" ht="15">
      <c r="A46" s="2">
        <v>2</v>
      </c>
      <c r="B46" s="8" t="s">
        <v>62</v>
      </c>
      <c r="C46" s="35">
        <v>4.2</v>
      </c>
      <c r="D46" s="35">
        <v>10</v>
      </c>
      <c r="E46" s="36"/>
      <c r="F46" s="37">
        <v>86.1</v>
      </c>
      <c r="G46" s="38"/>
      <c r="H46" s="39">
        <v>73</v>
      </c>
      <c r="I46" s="35">
        <v>51.2</v>
      </c>
      <c r="J46" s="95">
        <f t="shared" si="0"/>
        <v>-21.799999999999997</v>
      </c>
      <c r="K46" s="95">
        <f t="shared" si="1"/>
        <v>34.89999999999999</v>
      </c>
      <c r="L46" s="95">
        <f t="shared" si="2"/>
        <v>59.46573751451801</v>
      </c>
      <c r="M46" s="19" t="s">
        <v>78</v>
      </c>
      <c r="N46" s="17"/>
    </row>
    <row r="47" spans="1:14" ht="75">
      <c r="A47" s="2"/>
      <c r="B47" s="8" t="s">
        <v>59</v>
      </c>
      <c r="C47" s="35">
        <v>5.1</v>
      </c>
      <c r="D47" s="35">
        <v>7.5</v>
      </c>
      <c r="E47" s="36"/>
      <c r="F47" s="37">
        <v>113.4</v>
      </c>
      <c r="G47" s="38">
        <v>32.8</v>
      </c>
      <c r="H47" s="39">
        <v>60</v>
      </c>
      <c r="I47" s="35">
        <v>43.6</v>
      </c>
      <c r="J47" s="95">
        <f t="shared" si="0"/>
        <v>-16.4</v>
      </c>
      <c r="K47" s="95">
        <f t="shared" si="1"/>
        <v>69.80000000000001</v>
      </c>
      <c r="L47" s="95">
        <f t="shared" si="2"/>
        <v>38.447971781305114</v>
      </c>
      <c r="M47" s="19" t="s">
        <v>77</v>
      </c>
      <c r="N47" s="17"/>
    </row>
    <row r="48" spans="1:14" ht="15">
      <c r="A48" s="29">
        <v>3</v>
      </c>
      <c r="B48" s="31" t="s">
        <v>40</v>
      </c>
      <c r="C48" s="35">
        <v>1.9</v>
      </c>
      <c r="D48" s="35">
        <v>0</v>
      </c>
      <c r="E48" s="36">
        <v>0.7</v>
      </c>
      <c r="F48" s="37">
        <v>44</v>
      </c>
      <c r="G48" s="38">
        <v>0</v>
      </c>
      <c r="H48" s="39">
        <v>36.7</v>
      </c>
      <c r="I48" s="35">
        <v>36.7</v>
      </c>
      <c r="J48" s="95">
        <f t="shared" si="0"/>
        <v>0</v>
      </c>
      <c r="K48" s="95">
        <f t="shared" si="1"/>
        <v>7.299999999999997</v>
      </c>
      <c r="L48" s="95">
        <f t="shared" si="2"/>
        <v>83.4090909090909</v>
      </c>
      <c r="M48" s="19"/>
      <c r="N48" s="17"/>
    </row>
    <row r="49" spans="1:14" ht="15">
      <c r="A49" s="29"/>
      <c r="B49" s="31" t="s">
        <v>60</v>
      </c>
      <c r="C49" s="35">
        <v>1.9</v>
      </c>
      <c r="D49" s="35">
        <v>0</v>
      </c>
      <c r="E49" s="36">
        <v>0</v>
      </c>
      <c r="F49" s="37">
        <v>97</v>
      </c>
      <c r="G49" s="38">
        <v>30</v>
      </c>
      <c r="H49" s="39">
        <v>66.3</v>
      </c>
      <c r="I49" s="35">
        <v>66.3</v>
      </c>
      <c r="J49" s="95">
        <f t="shared" si="0"/>
        <v>0</v>
      </c>
      <c r="K49" s="95">
        <f t="shared" si="1"/>
        <v>30.700000000000003</v>
      </c>
      <c r="L49" s="95">
        <f t="shared" si="2"/>
        <v>68.35051546391753</v>
      </c>
      <c r="M49" s="66" t="s">
        <v>85</v>
      </c>
      <c r="N49" s="17"/>
    </row>
    <row r="50" spans="1:14" ht="30">
      <c r="A50" s="2">
        <v>4</v>
      </c>
      <c r="B50" s="8" t="s">
        <v>63</v>
      </c>
      <c r="C50" s="35">
        <v>3.2</v>
      </c>
      <c r="D50" s="35">
        <v>0</v>
      </c>
      <c r="E50" s="36">
        <v>0</v>
      </c>
      <c r="F50" s="37">
        <v>83.9</v>
      </c>
      <c r="G50" s="38"/>
      <c r="H50" s="39">
        <v>46.9</v>
      </c>
      <c r="I50" s="35">
        <v>50.8</v>
      </c>
      <c r="J50" s="95">
        <f t="shared" si="0"/>
        <v>3.8999999999999986</v>
      </c>
      <c r="K50" s="95">
        <f t="shared" si="1"/>
        <v>33.10000000000001</v>
      </c>
      <c r="L50" s="95">
        <f t="shared" si="2"/>
        <v>60.54827175208581</v>
      </c>
      <c r="M50" s="19" t="s">
        <v>72</v>
      </c>
      <c r="N50" s="17"/>
    </row>
    <row r="51" spans="1:14" ht="30">
      <c r="A51" s="2"/>
      <c r="B51" s="8" t="s">
        <v>61</v>
      </c>
      <c r="C51" s="35">
        <v>8.5</v>
      </c>
      <c r="D51" s="35">
        <v>0</v>
      </c>
      <c r="E51" s="36">
        <v>0</v>
      </c>
      <c r="F51" s="37">
        <v>134.8</v>
      </c>
      <c r="G51" s="38">
        <v>20.1</v>
      </c>
      <c r="H51" s="39">
        <v>72.6</v>
      </c>
      <c r="I51" s="35">
        <v>62.3</v>
      </c>
      <c r="J51" s="95">
        <f t="shared" si="0"/>
        <v>-10.299999999999997</v>
      </c>
      <c r="K51" s="95">
        <f t="shared" si="1"/>
        <v>72.50000000000001</v>
      </c>
      <c r="L51" s="95">
        <f t="shared" si="2"/>
        <v>46.216617210682486</v>
      </c>
      <c r="M51" s="19" t="s">
        <v>71</v>
      </c>
      <c r="N51" s="17"/>
    </row>
    <row r="52" spans="1:14" ht="30">
      <c r="A52" s="2">
        <v>5</v>
      </c>
      <c r="B52" s="8" t="s">
        <v>41</v>
      </c>
      <c r="C52" s="61">
        <v>17.2</v>
      </c>
      <c r="D52" s="61">
        <v>0</v>
      </c>
      <c r="E52" s="62">
        <v>0</v>
      </c>
      <c r="F52" s="37">
        <v>56.8</v>
      </c>
      <c r="G52" s="38"/>
      <c r="H52" s="63">
        <v>49.95</v>
      </c>
      <c r="I52" s="61">
        <v>33.9</v>
      </c>
      <c r="J52" s="95">
        <f t="shared" si="0"/>
        <v>-16.050000000000004</v>
      </c>
      <c r="K52" s="95">
        <f t="shared" si="1"/>
        <v>22.9</v>
      </c>
      <c r="L52" s="95">
        <f t="shared" si="2"/>
        <v>59.683098591549296</v>
      </c>
      <c r="M52" s="22" t="s">
        <v>75</v>
      </c>
      <c r="N52" s="17"/>
    </row>
    <row r="53" spans="1:14" ht="15">
      <c r="A53" s="2"/>
      <c r="B53" s="8" t="s">
        <v>64</v>
      </c>
      <c r="C53" s="35">
        <v>4.2</v>
      </c>
      <c r="D53" s="35"/>
      <c r="E53" s="36"/>
      <c r="F53" s="37">
        <v>117.4</v>
      </c>
      <c r="G53" s="38">
        <v>35</v>
      </c>
      <c r="H53" s="39">
        <v>109.96</v>
      </c>
      <c r="I53" s="35">
        <v>95.8</v>
      </c>
      <c r="J53" s="95">
        <f t="shared" si="0"/>
        <v>-14.159999999999997</v>
      </c>
      <c r="K53" s="95">
        <f t="shared" si="1"/>
        <v>21.60000000000001</v>
      </c>
      <c r="L53" s="95">
        <f t="shared" si="2"/>
        <v>81.60136286201022</v>
      </c>
      <c r="M53" s="19"/>
      <c r="N53" s="17"/>
    </row>
    <row r="54" spans="1:14" ht="26.25">
      <c r="A54" s="4">
        <v>5</v>
      </c>
      <c r="B54" s="9" t="s">
        <v>42</v>
      </c>
      <c r="C54" s="35"/>
      <c r="D54" s="35"/>
      <c r="E54" s="36"/>
      <c r="F54" s="37"/>
      <c r="G54" s="38"/>
      <c r="H54" s="39"/>
      <c r="I54" s="35"/>
      <c r="J54" s="95">
        <f t="shared" si="0"/>
        <v>0</v>
      </c>
      <c r="K54" s="95">
        <f t="shared" si="1"/>
        <v>0</v>
      </c>
      <c r="L54" s="95" t="e">
        <f t="shared" si="2"/>
        <v>#DIV/0!</v>
      </c>
      <c r="M54" s="66"/>
      <c r="N54" s="17"/>
    </row>
    <row r="55" spans="1:14" ht="30">
      <c r="A55" s="2">
        <v>1</v>
      </c>
      <c r="B55" s="70" t="s">
        <v>43</v>
      </c>
      <c r="C55" s="66" t="s">
        <v>90</v>
      </c>
      <c r="D55" s="35"/>
      <c r="E55" s="36"/>
      <c r="F55" s="37"/>
      <c r="G55" s="38"/>
      <c r="H55" s="39"/>
      <c r="I55" s="35"/>
      <c r="J55" s="95">
        <f t="shared" si="0"/>
        <v>0</v>
      </c>
      <c r="K55" s="95">
        <f t="shared" si="1"/>
        <v>0</v>
      </c>
      <c r="L55" s="95" t="e">
        <f t="shared" si="2"/>
        <v>#DIV/0!</v>
      </c>
      <c r="M55" s="66" t="s">
        <v>85</v>
      </c>
      <c r="N55" s="17"/>
    </row>
    <row r="56" spans="1:14" ht="30">
      <c r="A56" s="2"/>
      <c r="B56" s="70" t="s">
        <v>65</v>
      </c>
      <c r="C56" s="66" t="s">
        <v>90</v>
      </c>
      <c r="D56" s="35"/>
      <c r="E56" s="36"/>
      <c r="F56" s="37"/>
      <c r="G56" s="38"/>
      <c r="H56" s="39"/>
      <c r="I56" s="35"/>
      <c r="J56" s="95">
        <f t="shared" si="0"/>
        <v>0</v>
      </c>
      <c r="K56" s="95">
        <f t="shared" si="1"/>
        <v>0</v>
      </c>
      <c r="L56" s="95" t="e">
        <f t="shared" si="2"/>
        <v>#DIV/0!</v>
      </c>
      <c r="M56" s="19"/>
      <c r="N56" s="17"/>
    </row>
    <row r="57" spans="1:14" ht="15">
      <c r="A57" s="29">
        <v>2</v>
      </c>
      <c r="B57" s="30" t="s">
        <v>44</v>
      </c>
      <c r="C57" s="35">
        <v>3.029</v>
      </c>
      <c r="D57" s="35"/>
      <c r="E57" s="36">
        <v>2.02</v>
      </c>
      <c r="F57" s="37">
        <v>111.5</v>
      </c>
      <c r="G57" s="38">
        <v>15</v>
      </c>
      <c r="H57" s="39">
        <v>100.813</v>
      </c>
      <c r="I57" s="35">
        <v>64.439</v>
      </c>
      <c r="J57" s="95">
        <f t="shared" si="0"/>
        <v>-36.37400000000001</v>
      </c>
      <c r="K57" s="95">
        <f t="shared" si="1"/>
        <v>47.06100000000001</v>
      </c>
      <c r="L57" s="95">
        <f t="shared" si="2"/>
        <v>57.792825112107614</v>
      </c>
      <c r="M57" s="66" t="s">
        <v>85</v>
      </c>
      <c r="N57" s="17"/>
    </row>
    <row r="58" spans="1:14" ht="30">
      <c r="A58" s="32"/>
      <c r="B58" s="30" t="s">
        <v>66</v>
      </c>
      <c r="C58" s="66" t="s">
        <v>90</v>
      </c>
      <c r="D58" s="35"/>
      <c r="E58" s="36"/>
      <c r="F58" s="37"/>
      <c r="G58" s="38"/>
      <c r="H58" s="39"/>
      <c r="I58" s="35"/>
      <c r="J58" s="95">
        <f t="shared" si="0"/>
        <v>0</v>
      </c>
      <c r="K58" s="95">
        <f t="shared" si="1"/>
        <v>0</v>
      </c>
      <c r="L58" s="95" t="e">
        <f t="shared" si="2"/>
        <v>#DIV/0!</v>
      </c>
      <c r="M58" s="66" t="s">
        <v>85</v>
      </c>
      <c r="N58" s="17"/>
    </row>
    <row r="59" spans="1:14" ht="15">
      <c r="A59" s="4">
        <v>2</v>
      </c>
      <c r="B59" s="4" t="s">
        <v>45</v>
      </c>
      <c r="C59" s="35"/>
      <c r="D59" s="35"/>
      <c r="E59" s="36"/>
      <c r="F59" s="37"/>
      <c r="G59" s="38"/>
      <c r="H59" s="39"/>
      <c r="I59" s="35"/>
      <c r="J59" s="95">
        <f t="shared" si="0"/>
        <v>0</v>
      </c>
      <c r="K59" s="95">
        <f t="shared" si="1"/>
        <v>0</v>
      </c>
      <c r="L59" s="95" t="e">
        <f t="shared" si="2"/>
        <v>#DIV/0!</v>
      </c>
      <c r="M59" s="66"/>
      <c r="N59" s="17"/>
    </row>
    <row r="60" spans="1:14" ht="15">
      <c r="A60" s="4"/>
      <c r="B60" s="4"/>
      <c r="C60" s="35"/>
      <c r="D60" s="35"/>
      <c r="E60" s="36"/>
      <c r="F60" s="37"/>
      <c r="G60" s="38"/>
      <c r="H60" s="39"/>
      <c r="I60" s="35"/>
      <c r="J60" s="95">
        <f t="shared" si="0"/>
        <v>0</v>
      </c>
      <c r="K60" s="95">
        <f t="shared" si="1"/>
        <v>0</v>
      </c>
      <c r="L60" s="95" t="e">
        <f t="shared" si="2"/>
        <v>#DIV/0!</v>
      </c>
      <c r="M60" s="66"/>
      <c r="N60" s="17"/>
    </row>
    <row r="61" spans="1:14" ht="15.75" thickBot="1">
      <c r="A61" s="27">
        <f>A59+A54+A43+A10</f>
        <v>44</v>
      </c>
      <c r="B61" s="28" t="s">
        <v>46</v>
      </c>
      <c r="C61" s="35"/>
      <c r="D61" s="35"/>
      <c r="E61" s="36"/>
      <c r="F61" s="64"/>
      <c r="G61" s="65"/>
      <c r="H61" s="39"/>
      <c r="I61" s="35"/>
      <c r="J61" s="95">
        <f t="shared" si="0"/>
        <v>0</v>
      </c>
      <c r="K61" s="95">
        <f t="shared" si="1"/>
        <v>0</v>
      </c>
      <c r="L61" s="95" t="e">
        <f t="shared" si="2"/>
        <v>#DIV/0!</v>
      </c>
      <c r="M61" s="66"/>
      <c r="N61" s="17"/>
    </row>
    <row r="63" ht="15">
      <c r="B63" s="10" t="s">
        <v>47</v>
      </c>
    </row>
    <row r="65" ht="15">
      <c r="B65" s="10" t="s">
        <v>48</v>
      </c>
    </row>
    <row r="67" spans="1:13" ht="30">
      <c r="A67" s="92"/>
      <c r="B67" s="3" t="s">
        <v>67</v>
      </c>
      <c r="C67" s="66" t="s">
        <v>86</v>
      </c>
      <c r="D67" s="15"/>
      <c r="E67" s="15"/>
      <c r="F67" s="15"/>
      <c r="G67" s="15"/>
      <c r="H67" s="15"/>
      <c r="I67" s="15"/>
      <c r="J67" s="15"/>
      <c r="K67" s="15"/>
      <c r="L67" s="15"/>
      <c r="M67" s="66" t="s">
        <v>85</v>
      </c>
    </row>
    <row r="68" spans="1:13" ht="30.75" thickBot="1">
      <c r="A68" s="93"/>
      <c r="B68" s="3" t="s">
        <v>82</v>
      </c>
      <c r="C68" s="66" t="s">
        <v>86</v>
      </c>
      <c r="D68" s="15"/>
      <c r="E68" s="15"/>
      <c r="F68" s="15"/>
      <c r="G68" s="15"/>
      <c r="H68" s="15"/>
      <c r="I68" s="15"/>
      <c r="J68" s="15"/>
      <c r="K68" s="15"/>
      <c r="L68" s="15"/>
      <c r="M68" s="66" t="s">
        <v>85</v>
      </c>
    </row>
    <row r="69" spans="3:12" ht="15.75" thickBot="1">
      <c r="C69" s="25">
        <v>5.1</v>
      </c>
      <c r="D69" s="26">
        <v>24.2</v>
      </c>
      <c r="E69" s="26">
        <v>0</v>
      </c>
      <c r="F69" s="26">
        <v>130.8</v>
      </c>
      <c r="G69" s="26">
        <v>30</v>
      </c>
      <c r="H69" s="26">
        <v>113.4</v>
      </c>
      <c r="I69" s="26">
        <v>112.8</v>
      </c>
      <c r="J69" s="23">
        <f>I69-H69</f>
        <v>-0.6000000000000085</v>
      </c>
      <c r="K69" s="24">
        <f>F69-I69</f>
        <v>18.000000000000014</v>
      </c>
      <c r="L69" s="24">
        <f>I69/F69*100</f>
        <v>86.23853211009174</v>
      </c>
    </row>
  </sheetData>
  <sheetProtection/>
  <mergeCells count="4">
    <mergeCell ref="A67:A68"/>
    <mergeCell ref="A29:A30"/>
    <mergeCell ref="A27:A28"/>
    <mergeCell ref="C1:J1"/>
  </mergeCells>
  <printOptions/>
  <pageMargins left="0.5118110236220472" right="0.1968503937007874" top="0.35433070866141736" bottom="0.15748031496062992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2017-12-03T13:23:09Z</cp:lastPrinted>
  <dcterms:created xsi:type="dcterms:W3CDTF">2017-12-03T13:15:29Z</dcterms:created>
  <dcterms:modified xsi:type="dcterms:W3CDTF">2017-12-03T15:32:10Z</dcterms:modified>
  <cp:category/>
  <cp:version/>
  <cp:contentType/>
  <cp:contentStatus/>
</cp:coreProperties>
</file>